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fon\Desktop\PALESTRA FEDERAMINAS\"/>
    </mc:Choice>
  </mc:AlternateContent>
  <bookViews>
    <workbookView xWindow="11430" yWindow="1950" windowWidth="12120" windowHeight="8540" tabRatio="861"/>
  </bookViews>
  <sheets>
    <sheet name="VENDA" sheetId="8" r:id="rId1"/>
    <sheet name="PESSOAL" sheetId="1" r:id="rId2"/>
    <sheet name="DESPESAS" sheetId="7" r:id="rId3"/>
    <sheet name="MATÉRIA PRIMA" sheetId="3" r:id="rId4"/>
    <sheet name="PRODUÇÃO ANUAL" sheetId="4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F19" i="3" l="1"/>
  <c r="H19" i="3" s="1"/>
  <c r="J19" i="3" s="1"/>
  <c r="F20" i="3"/>
  <c r="H20" i="3" s="1"/>
  <c r="J20" i="3" s="1"/>
  <c r="F21" i="3"/>
  <c r="H21" i="3" s="1"/>
  <c r="J21" i="3" s="1"/>
  <c r="F22" i="3"/>
  <c r="H22" i="3" s="1"/>
  <c r="J22" i="3" s="1"/>
  <c r="F23" i="3"/>
  <c r="H23" i="3"/>
  <c r="J23" i="3" s="1"/>
  <c r="E23" i="8" l="1"/>
  <c r="E33" i="1"/>
  <c r="E34" i="1"/>
  <c r="E35" i="1"/>
  <c r="D11" i="1"/>
  <c r="I19" i="8" l="1"/>
  <c r="J19" i="8" s="1"/>
  <c r="I17" i="8"/>
  <c r="J17" i="8" s="1"/>
  <c r="I15" i="8"/>
  <c r="J15" i="8" s="1"/>
  <c r="I13" i="8"/>
  <c r="J13" i="8" s="1"/>
  <c r="I11" i="8"/>
  <c r="E7" i="8"/>
  <c r="H5" i="8"/>
  <c r="I10" i="8" l="1"/>
  <c r="J11" i="8"/>
  <c r="M8" i="1"/>
  <c r="G8" i="1"/>
  <c r="F14" i="3"/>
  <c r="H14" i="3" s="1"/>
  <c r="F15" i="3"/>
  <c r="H15" i="3" s="1"/>
  <c r="F16" i="3"/>
  <c r="H16" i="3" s="1"/>
  <c r="F17" i="3"/>
  <c r="H17" i="3" s="1"/>
  <c r="F18" i="3"/>
  <c r="H18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13" i="3" l="1"/>
  <c r="H13" i="3" s="1"/>
  <c r="C8" i="4" l="1"/>
  <c r="J22" i="4"/>
  <c r="E24" i="1"/>
  <c r="F24" i="1" s="1"/>
  <c r="E25" i="1"/>
  <c r="F25" i="1" s="1"/>
  <c r="E26" i="1"/>
  <c r="F26" i="1" s="1"/>
  <c r="E27" i="1"/>
  <c r="F27" i="1" s="1"/>
  <c r="E28" i="1"/>
  <c r="F28" i="1" s="1"/>
  <c r="K28" i="1" s="1"/>
  <c r="E29" i="1"/>
  <c r="F29" i="1" s="1"/>
  <c r="E30" i="1"/>
  <c r="F30" i="1" s="1"/>
  <c r="E31" i="1"/>
  <c r="F31" i="1" s="1"/>
  <c r="H31" i="1" s="1"/>
  <c r="E32" i="1"/>
  <c r="F32" i="1"/>
  <c r="H32" i="1" s="1"/>
  <c r="F33" i="1"/>
  <c r="F34" i="1"/>
  <c r="H34" i="1" s="1"/>
  <c r="F35" i="1"/>
  <c r="E36" i="1"/>
  <c r="F36" i="1" s="1"/>
  <c r="H36" i="1" s="1"/>
  <c r="E37" i="1"/>
  <c r="F37" i="1" s="1"/>
  <c r="E38" i="1"/>
  <c r="F38" i="1" s="1"/>
  <c r="E39" i="1"/>
  <c r="F39" i="1" s="1"/>
  <c r="H39" i="1" s="1"/>
  <c r="E40" i="1"/>
  <c r="F40" i="1" s="1"/>
  <c r="E41" i="1"/>
  <c r="F41" i="1" s="1"/>
  <c r="E42" i="1"/>
  <c r="F42" i="1" s="1"/>
  <c r="H42" i="1" s="1"/>
  <c r="E43" i="1"/>
  <c r="F43" i="1" s="1"/>
  <c r="E44" i="1"/>
  <c r="F44" i="1" s="1"/>
  <c r="H44" i="1" s="1"/>
  <c r="E45" i="1"/>
  <c r="F45" i="1" s="1"/>
  <c r="G45" i="1" s="1"/>
  <c r="E46" i="1"/>
  <c r="F46" i="1" s="1"/>
  <c r="H46" i="1" s="1"/>
  <c r="E47" i="1"/>
  <c r="F47" i="1" s="1"/>
  <c r="H47" i="1" s="1"/>
  <c r="E48" i="1"/>
  <c r="F48" i="1" s="1"/>
  <c r="E49" i="1"/>
  <c r="F49" i="1" s="1"/>
  <c r="K49" i="1" s="1"/>
  <c r="E50" i="1"/>
  <c r="F50" i="1" s="1"/>
  <c r="H50" i="1" s="1"/>
  <c r="E51" i="1"/>
  <c r="F51" i="1" s="1"/>
  <c r="E52" i="1"/>
  <c r="F52" i="1" s="1"/>
  <c r="H52" i="1" s="1"/>
  <c r="E53" i="1"/>
  <c r="F53" i="1" s="1"/>
  <c r="E54" i="1"/>
  <c r="F54" i="1" s="1"/>
  <c r="H54" i="1" s="1"/>
  <c r="E55" i="1"/>
  <c r="F55" i="1" s="1"/>
  <c r="H55" i="1"/>
  <c r="E56" i="1"/>
  <c r="F56" i="1" s="1"/>
  <c r="H56" i="1" s="1"/>
  <c r="E57" i="1"/>
  <c r="F57" i="1" s="1"/>
  <c r="H57" i="1" s="1"/>
  <c r="E58" i="1"/>
  <c r="F58" i="1" s="1"/>
  <c r="H58" i="1" s="1"/>
  <c r="E59" i="1"/>
  <c r="F59" i="1" s="1"/>
  <c r="E60" i="1"/>
  <c r="F60" i="1" s="1"/>
  <c r="H60" i="1" s="1"/>
  <c r="E61" i="1"/>
  <c r="F61" i="1" s="1"/>
  <c r="H61" i="1" s="1"/>
  <c r="E62" i="1"/>
  <c r="F62" i="1" s="1"/>
  <c r="H62" i="1" s="1"/>
  <c r="E63" i="1"/>
  <c r="F63" i="1" s="1"/>
  <c r="H63" i="1" s="1"/>
  <c r="E64" i="1"/>
  <c r="F64" i="1" s="1"/>
  <c r="E65" i="1"/>
  <c r="F65" i="1" s="1"/>
  <c r="E66" i="1"/>
  <c r="F66" i="1" s="1"/>
  <c r="I66" i="1" s="1"/>
  <c r="J66" i="1" s="1"/>
  <c r="E67" i="1"/>
  <c r="F67" i="1" s="1"/>
  <c r="H67" i="1" s="1"/>
  <c r="E68" i="1"/>
  <c r="F68" i="1" s="1"/>
  <c r="E69" i="1"/>
  <c r="F69" i="1" s="1"/>
  <c r="H69" i="1" s="1"/>
  <c r="E70" i="1"/>
  <c r="F70" i="1" s="1"/>
  <c r="I70" i="1" s="1"/>
  <c r="J70" i="1" s="1"/>
  <c r="E71" i="1"/>
  <c r="F71" i="1" s="1"/>
  <c r="I71" i="1" s="1"/>
  <c r="J71" i="1" s="1"/>
  <c r="E72" i="1"/>
  <c r="F72" i="1" s="1"/>
  <c r="E73" i="1"/>
  <c r="F73" i="1" s="1"/>
  <c r="H73" i="1" s="1"/>
  <c r="E74" i="1"/>
  <c r="F74" i="1" s="1"/>
  <c r="G74" i="1" s="1"/>
  <c r="E75" i="1"/>
  <c r="F75" i="1" s="1"/>
  <c r="H75" i="1" s="1"/>
  <c r="E76" i="1"/>
  <c r="F76" i="1" s="1"/>
  <c r="E77" i="1"/>
  <c r="F77" i="1" s="1"/>
  <c r="E78" i="1"/>
  <c r="F78" i="1" s="1"/>
  <c r="E79" i="1"/>
  <c r="F79" i="1" s="1"/>
  <c r="H79" i="1" s="1"/>
  <c r="E80" i="1"/>
  <c r="F80" i="1" s="1"/>
  <c r="E81" i="1"/>
  <c r="F81" i="1" s="1"/>
  <c r="I81" i="1" s="1"/>
  <c r="J81" i="1" s="1"/>
  <c r="E82" i="1"/>
  <c r="F82" i="1" s="1"/>
  <c r="I82" i="1" s="1"/>
  <c r="J82" i="1" s="1"/>
  <c r="E83" i="1"/>
  <c r="F83" i="1" s="1"/>
  <c r="I83" i="1" s="1"/>
  <c r="J83" i="1" s="1"/>
  <c r="E84" i="1"/>
  <c r="F84" i="1" s="1"/>
  <c r="E85" i="1"/>
  <c r="F85" i="1" s="1"/>
  <c r="I85" i="1" s="1"/>
  <c r="J85" i="1" s="1"/>
  <c r="E86" i="1"/>
  <c r="F86" i="1" s="1"/>
  <c r="E87" i="1"/>
  <c r="F87" i="1" s="1"/>
  <c r="H87" i="1" s="1"/>
  <c r="E88" i="1"/>
  <c r="F88" i="1" s="1"/>
  <c r="E89" i="1"/>
  <c r="F89" i="1" s="1"/>
  <c r="E90" i="1"/>
  <c r="F90" i="1" s="1"/>
  <c r="E91" i="1"/>
  <c r="F91" i="1"/>
  <c r="G91" i="1" s="1"/>
  <c r="E92" i="1"/>
  <c r="F92" i="1" s="1"/>
  <c r="K92" i="1" s="1"/>
  <c r="E93" i="1"/>
  <c r="F93" i="1" s="1"/>
  <c r="I93" i="1" s="1"/>
  <c r="J93" i="1" s="1"/>
  <c r="E94" i="1"/>
  <c r="F94" i="1" s="1"/>
  <c r="E95" i="1"/>
  <c r="F95" i="1" s="1"/>
  <c r="H95" i="1" s="1"/>
  <c r="E96" i="1"/>
  <c r="F96" i="1" s="1"/>
  <c r="E97" i="1"/>
  <c r="F97" i="1" s="1"/>
  <c r="E98" i="1"/>
  <c r="F98" i="1"/>
  <c r="K98" i="1" s="1"/>
  <c r="E99" i="1"/>
  <c r="F99" i="1" s="1"/>
  <c r="H99" i="1" s="1"/>
  <c r="E100" i="1"/>
  <c r="F100" i="1" s="1"/>
  <c r="E101" i="1"/>
  <c r="F101" i="1" s="1"/>
  <c r="H101" i="1" s="1"/>
  <c r="E102" i="1"/>
  <c r="F102" i="1"/>
  <c r="E103" i="1"/>
  <c r="F103" i="1" s="1"/>
  <c r="H103" i="1" s="1"/>
  <c r="E104" i="1"/>
  <c r="F104" i="1" s="1"/>
  <c r="E105" i="1"/>
  <c r="F105" i="1" s="1"/>
  <c r="E106" i="1"/>
  <c r="F106" i="1" s="1"/>
  <c r="K106" i="1" s="1"/>
  <c r="E107" i="1"/>
  <c r="F107" i="1" s="1"/>
  <c r="H107" i="1" s="1"/>
  <c r="I107" i="1"/>
  <c r="J107" i="1" s="1"/>
  <c r="E108" i="1"/>
  <c r="F108" i="1" s="1"/>
  <c r="K108" i="1" s="1"/>
  <c r="E109" i="1"/>
  <c r="F109" i="1" s="1"/>
  <c r="I109" i="1" s="1"/>
  <c r="J109" i="1" s="1"/>
  <c r="E110" i="1"/>
  <c r="F110" i="1" s="1"/>
  <c r="E111" i="1"/>
  <c r="F111" i="1" s="1"/>
  <c r="H111" i="1" s="1"/>
  <c r="E112" i="1"/>
  <c r="F112" i="1" s="1"/>
  <c r="E113" i="1"/>
  <c r="F113" i="1" s="1"/>
  <c r="E114" i="1"/>
  <c r="F114" i="1" s="1"/>
  <c r="E115" i="1"/>
  <c r="F115" i="1" s="1"/>
  <c r="H115" i="1" s="1"/>
  <c r="E116" i="1"/>
  <c r="F116" i="1" s="1"/>
  <c r="E117" i="1"/>
  <c r="F117" i="1" s="1"/>
  <c r="K117" i="1" s="1"/>
  <c r="E118" i="1"/>
  <c r="F118" i="1" s="1"/>
  <c r="E119" i="1"/>
  <c r="F119" i="1" s="1"/>
  <c r="H119" i="1" s="1"/>
  <c r="E120" i="1"/>
  <c r="F120" i="1" s="1"/>
  <c r="G120" i="1" s="1"/>
  <c r="E121" i="1"/>
  <c r="F121" i="1" s="1"/>
  <c r="G121" i="1" s="1"/>
  <c r="E122" i="1"/>
  <c r="F122" i="1" s="1"/>
  <c r="E123" i="1"/>
  <c r="F123" i="1" s="1"/>
  <c r="H123" i="1" s="1"/>
  <c r="E124" i="1"/>
  <c r="F124" i="1" s="1"/>
  <c r="K124" i="1" s="1"/>
  <c r="E125" i="1"/>
  <c r="F125" i="1" s="1"/>
  <c r="G125" i="1" s="1"/>
  <c r="E126" i="1"/>
  <c r="F126" i="1"/>
  <c r="H126" i="1" s="1"/>
  <c r="E127" i="1"/>
  <c r="F127" i="1" s="1"/>
  <c r="H127" i="1" s="1"/>
  <c r="E128" i="1"/>
  <c r="F128" i="1" s="1"/>
  <c r="E129" i="1"/>
  <c r="F129" i="1" s="1"/>
  <c r="K129" i="1" s="1"/>
  <c r="E130" i="1"/>
  <c r="F130" i="1" s="1"/>
  <c r="E131" i="1"/>
  <c r="F131" i="1" s="1"/>
  <c r="H131" i="1" s="1"/>
  <c r="E132" i="1"/>
  <c r="F132" i="1" s="1"/>
  <c r="E133" i="1"/>
  <c r="F133" i="1" s="1"/>
  <c r="E134" i="1"/>
  <c r="F134" i="1"/>
  <c r="H134" i="1" s="1"/>
  <c r="E135" i="1"/>
  <c r="F135" i="1" s="1"/>
  <c r="H135" i="1" s="1"/>
  <c r="E136" i="1"/>
  <c r="F136" i="1" s="1"/>
  <c r="K136" i="1" s="1"/>
  <c r="E137" i="1"/>
  <c r="F137" i="1" s="1"/>
  <c r="E138" i="1"/>
  <c r="F138" i="1" s="1"/>
  <c r="K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H147" i="1" s="1"/>
  <c r="E148" i="1"/>
  <c r="F148" i="1" s="1"/>
  <c r="E149" i="1"/>
  <c r="F149" i="1" s="1"/>
  <c r="I149" i="1" s="1"/>
  <c r="J149" i="1" s="1"/>
  <c r="E150" i="1"/>
  <c r="F150" i="1"/>
  <c r="E151" i="1"/>
  <c r="F151" i="1" s="1"/>
  <c r="H151" i="1" s="1"/>
  <c r="E152" i="1"/>
  <c r="F152" i="1" s="1"/>
  <c r="E153" i="1"/>
  <c r="F153" i="1" s="1"/>
  <c r="H153" i="1" s="1"/>
  <c r="E154" i="1"/>
  <c r="F154" i="1" s="1"/>
  <c r="E155" i="1"/>
  <c r="F155" i="1" s="1"/>
  <c r="H155" i="1" s="1"/>
  <c r="E156" i="1"/>
  <c r="F156" i="1" s="1"/>
  <c r="H156" i="1" s="1"/>
  <c r="E157" i="1"/>
  <c r="F157" i="1" s="1"/>
  <c r="E158" i="1"/>
  <c r="F158" i="1" s="1"/>
  <c r="K158" i="1" s="1"/>
  <c r="E159" i="1"/>
  <c r="F159" i="1" s="1"/>
  <c r="I159" i="1" s="1"/>
  <c r="J159" i="1" s="1"/>
  <c r="E160" i="1"/>
  <c r="F160" i="1" s="1"/>
  <c r="E161" i="1"/>
  <c r="F161" i="1" s="1"/>
  <c r="I161" i="1" s="1"/>
  <c r="J161" i="1" s="1"/>
  <c r="E162" i="1"/>
  <c r="F162" i="1" s="1"/>
  <c r="E163" i="1"/>
  <c r="F163" i="1" s="1"/>
  <c r="G163" i="1" s="1"/>
  <c r="E164" i="1"/>
  <c r="F164" i="1" s="1"/>
  <c r="E165" i="1"/>
  <c r="F165" i="1" s="1"/>
  <c r="I165" i="1" s="1"/>
  <c r="J165" i="1" s="1"/>
  <c r="E166" i="1"/>
  <c r="F166" i="1" s="1"/>
  <c r="E167" i="1"/>
  <c r="F167" i="1" s="1"/>
  <c r="I167" i="1" s="1"/>
  <c r="J167" i="1" s="1"/>
  <c r="E168" i="1"/>
  <c r="F168" i="1" s="1"/>
  <c r="K168" i="1" s="1"/>
  <c r="E169" i="1"/>
  <c r="F169" i="1" s="1"/>
  <c r="E170" i="1"/>
  <c r="F170" i="1" s="1"/>
  <c r="E171" i="1"/>
  <c r="F171" i="1" s="1"/>
  <c r="H171" i="1" s="1"/>
  <c r="E172" i="1"/>
  <c r="F172" i="1" s="1"/>
  <c r="E173" i="1"/>
  <c r="F173" i="1" s="1"/>
  <c r="E174" i="1"/>
  <c r="F174" i="1" s="1"/>
  <c r="E175" i="1"/>
  <c r="F175" i="1"/>
  <c r="E176" i="1"/>
  <c r="F176" i="1" s="1"/>
  <c r="E177" i="1"/>
  <c r="F177" i="1" s="1"/>
  <c r="I177" i="1" s="1"/>
  <c r="J177" i="1" s="1"/>
  <c r="E178" i="1"/>
  <c r="F178" i="1" s="1"/>
  <c r="E179" i="1"/>
  <c r="F179" i="1" s="1"/>
  <c r="H179" i="1" s="1"/>
  <c r="E180" i="1"/>
  <c r="F180" i="1"/>
  <c r="E181" i="1"/>
  <c r="F181" i="1" s="1"/>
  <c r="K181" i="1" s="1"/>
  <c r="E182" i="1"/>
  <c r="F182" i="1" s="1"/>
  <c r="K182" i="1" s="1"/>
  <c r="E183" i="1"/>
  <c r="F183" i="1" s="1"/>
  <c r="G183" i="1" s="1"/>
  <c r="E184" i="1"/>
  <c r="F184" i="1" s="1"/>
  <c r="E185" i="1"/>
  <c r="F185" i="1" s="1"/>
  <c r="I185" i="1" s="1"/>
  <c r="J185" i="1" s="1"/>
  <c r="E186" i="1"/>
  <c r="F186" i="1" s="1"/>
  <c r="K186" i="1" s="1"/>
  <c r="E187" i="1"/>
  <c r="F187" i="1" s="1"/>
  <c r="G187" i="1" s="1"/>
  <c r="E188" i="1"/>
  <c r="F188" i="1" s="1"/>
  <c r="K188" i="1" s="1"/>
  <c r="E189" i="1"/>
  <c r="F189" i="1" s="1"/>
  <c r="E190" i="1"/>
  <c r="F190" i="1"/>
  <c r="E191" i="1"/>
  <c r="F191" i="1" s="1"/>
  <c r="E192" i="1"/>
  <c r="F192" i="1" s="1"/>
  <c r="E193" i="1"/>
  <c r="F193" i="1"/>
  <c r="K193" i="1" s="1"/>
  <c r="E194" i="1"/>
  <c r="F194" i="1" s="1"/>
  <c r="I194" i="1" s="1"/>
  <c r="J194" i="1" s="1"/>
  <c r="E195" i="1"/>
  <c r="F195" i="1" s="1"/>
  <c r="E196" i="1"/>
  <c r="F196" i="1" s="1"/>
  <c r="E197" i="1"/>
  <c r="F197" i="1" s="1"/>
  <c r="E198" i="1"/>
  <c r="F198" i="1"/>
  <c r="K198" i="1" s="1"/>
  <c r="E199" i="1"/>
  <c r="F199" i="1" s="1"/>
  <c r="E200" i="1"/>
  <c r="F200" i="1" s="1"/>
  <c r="E201" i="1"/>
  <c r="F201" i="1" s="1"/>
  <c r="E202" i="1"/>
  <c r="F202" i="1" s="1"/>
  <c r="K202" i="1" s="1"/>
  <c r="G202" i="1"/>
  <c r="E203" i="1"/>
  <c r="F203" i="1" s="1"/>
  <c r="G203" i="1" s="1"/>
  <c r="E204" i="1"/>
  <c r="F204" i="1"/>
  <c r="E205" i="1"/>
  <c r="F205" i="1" s="1"/>
  <c r="E206" i="1"/>
  <c r="F206" i="1" s="1"/>
  <c r="E207" i="1"/>
  <c r="F207" i="1" s="1"/>
  <c r="E208" i="1"/>
  <c r="F208" i="1" s="1"/>
  <c r="E209" i="1"/>
  <c r="F209" i="1" s="1"/>
  <c r="H209" i="1" s="1"/>
  <c r="E210" i="1"/>
  <c r="F210" i="1" s="1"/>
  <c r="E211" i="1"/>
  <c r="F211" i="1"/>
  <c r="E212" i="1"/>
  <c r="F212" i="1" s="1"/>
  <c r="E213" i="1"/>
  <c r="F213" i="1" s="1"/>
  <c r="E214" i="1"/>
  <c r="F214" i="1" s="1"/>
  <c r="H214" i="1" s="1"/>
  <c r="E215" i="1"/>
  <c r="F215" i="1" s="1"/>
  <c r="E216" i="1"/>
  <c r="F216" i="1" s="1"/>
  <c r="I216" i="1" s="1"/>
  <c r="J216" i="1" s="1"/>
  <c r="E217" i="1"/>
  <c r="F217" i="1" s="1"/>
  <c r="E218" i="1"/>
  <c r="F218" i="1" s="1"/>
  <c r="E219" i="1"/>
  <c r="F219" i="1" s="1"/>
  <c r="E220" i="1"/>
  <c r="F220" i="1" s="1"/>
  <c r="E221" i="1"/>
  <c r="F221" i="1"/>
  <c r="K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/>
  <c r="G236" i="1" s="1"/>
  <c r="E237" i="1"/>
  <c r="F237" i="1" s="1"/>
  <c r="K237" i="1" s="1"/>
  <c r="E238" i="1"/>
  <c r="F238" i="1" s="1"/>
  <c r="E239" i="1"/>
  <c r="F239" i="1" s="1"/>
  <c r="E240" i="1"/>
  <c r="F240" i="1" s="1"/>
  <c r="E241" i="1"/>
  <c r="F241" i="1"/>
  <c r="E242" i="1"/>
  <c r="F242" i="1"/>
  <c r="E243" i="1"/>
  <c r="F243" i="1"/>
  <c r="H243" i="1" s="1"/>
  <c r="E244" i="1"/>
  <c r="F244" i="1" s="1"/>
  <c r="E245" i="1"/>
  <c r="F245" i="1" s="1"/>
  <c r="K245" i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A1" i="1"/>
  <c r="E13" i="1"/>
  <c r="F13" i="1" s="1"/>
  <c r="I13" i="1" s="1"/>
  <c r="J13" i="1" s="1"/>
  <c r="E14" i="1"/>
  <c r="F14" i="1" s="1"/>
  <c r="E15" i="1"/>
  <c r="F15" i="1" s="1"/>
  <c r="G15" i="1" s="1"/>
  <c r="E16" i="1"/>
  <c r="F16" i="1" s="1"/>
  <c r="H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12" i="1"/>
  <c r="F12" i="1" s="1"/>
  <c r="G12" i="1" s="1"/>
  <c r="J25" i="8"/>
  <c r="D25" i="8"/>
  <c r="E25" i="8" s="1"/>
  <c r="J23" i="8"/>
  <c r="D23" i="8"/>
  <c r="D21" i="8"/>
  <c r="E21" i="8" s="1"/>
  <c r="D19" i="8"/>
  <c r="E19" i="8" s="1"/>
  <c r="J9" i="8"/>
  <c r="B17" i="8"/>
  <c r="H1" i="8"/>
  <c r="J33" i="3"/>
  <c r="I8" i="4"/>
  <c r="B59" i="1"/>
  <c r="B58" i="1"/>
  <c r="B57" i="1"/>
  <c r="E53" i="7"/>
  <c r="B53" i="7"/>
  <c r="E45" i="7"/>
  <c r="B45" i="7"/>
  <c r="E37" i="7"/>
  <c r="B37" i="7"/>
  <c r="E29" i="7"/>
  <c r="B29" i="7"/>
  <c r="E21" i="7"/>
  <c r="B21" i="7"/>
  <c r="E13" i="7"/>
  <c r="B13" i="7"/>
  <c r="E4" i="7"/>
  <c r="B4" i="7"/>
  <c r="G3" i="3"/>
  <c r="E8" i="4"/>
  <c r="J12" i="4"/>
  <c r="J13" i="4"/>
  <c r="J14" i="4"/>
  <c r="J16" i="4"/>
  <c r="J17" i="4"/>
  <c r="J19" i="4"/>
  <c r="J20" i="4"/>
  <c r="J21" i="4"/>
  <c r="J23" i="4"/>
  <c r="E6" i="4"/>
  <c r="E4" i="4" s="1"/>
  <c r="C6" i="4"/>
  <c r="J28" i="3"/>
  <c r="J29" i="3"/>
  <c r="J24" i="3"/>
  <c r="J13" i="3"/>
  <c r="J14" i="3"/>
  <c r="J15" i="3"/>
  <c r="J16" i="3"/>
  <c r="H31" i="3"/>
  <c r="H36" i="3" s="1"/>
  <c r="B4" i="3" s="1"/>
  <c r="D11" i="8" s="1"/>
  <c r="E11" i="8" s="1"/>
  <c r="J18" i="3"/>
  <c r="J25" i="3"/>
  <c r="J26" i="3"/>
  <c r="J27" i="3"/>
  <c r="G6" i="4"/>
  <c r="J15" i="4"/>
  <c r="I6" i="4"/>
  <c r="G8" i="4"/>
  <c r="J18" i="4"/>
  <c r="H208" i="1"/>
  <c r="H204" i="1"/>
  <c r="I204" i="1"/>
  <c r="J204" i="1" s="1"/>
  <c r="H184" i="1"/>
  <c r="I184" i="1"/>
  <c r="J184" i="1" s="1"/>
  <c r="I172" i="1"/>
  <c r="J172" i="1" s="1"/>
  <c r="K222" i="1"/>
  <c r="I205" i="1"/>
  <c r="J205" i="1" s="1"/>
  <c r="H193" i="1"/>
  <c r="I193" i="1"/>
  <c r="J193" i="1" s="1"/>
  <c r="H181" i="1"/>
  <c r="I181" i="1"/>
  <c r="J181" i="1" s="1"/>
  <c r="G164" i="1"/>
  <c r="H176" i="1"/>
  <c r="K220" i="1"/>
  <c r="K204" i="1"/>
  <c r="H202" i="1"/>
  <c r="I202" i="1"/>
  <c r="J202" i="1" s="1"/>
  <c r="H194" i="1"/>
  <c r="H186" i="1"/>
  <c r="I186" i="1"/>
  <c r="J186" i="1" s="1"/>
  <c r="K184" i="1"/>
  <c r="H182" i="1"/>
  <c r="K172" i="1"/>
  <c r="H167" i="1"/>
  <c r="G162" i="1"/>
  <c r="K162" i="1"/>
  <c r="H162" i="1"/>
  <c r="I162" i="1"/>
  <c r="J162" i="1" s="1"/>
  <c r="H159" i="1"/>
  <c r="G72" i="1"/>
  <c r="K72" i="1"/>
  <c r="H72" i="1"/>
  <c r="I72" i="1"/>
  <c r="J72" i="1" s="1"/>
  <c r="H212" i="1"/>
  <c r="H188" i="1"/>
  <c r="I188" i="1"/>
  <c r="J188" i="1" s="1"/>
  <c r="I180" i="1"/>
  <c r="J180" i="1" s="1"/>
  <c r="G166" i="1"/>
  <c r="K166" i="1"/>
  <c r="H166" i="1"/>
  <c r="I166" i="1"/>
  <c r="J166" i="1"/>
  <c r="G158" i="1"/>
  <c r="I158" i="1"/>
  <c r="J158" i="1" s="1"/>
  <c r="K155" i="1"/>
  <c r="G216" i="1"/>
  <c r="H215" i="1"/>
  <c r="I215" i="1"/>
  <c r="J215" i="1" s="1"/>
  <c r="H211" i="1"/>
  <c r="G204" i="1"/>
  <c r="I191" i="1"/>
  <c r="J191" i="1" s="1"/>
  <c r="G188" i="1"/>
  <c r="H187" i="1"/>
  <c r="I187" i="1"/>
  <c r="J187" i="1" s="1"/>
  <c r="G184" i="1"/>
  <c r="H183" i="1"/>
  <c r="I183" i="1"/>
  <c r="J183" i="1" s="1"/>
  <c r="G176" i="1"/>
  <c r="G165" i="1"/>
  <c r="H160" i="1"/>
  <c r="G81" i="1"/>
  <c r="K81" i="1"/>
  <c r="H81" i="1"/>
  <c r="G68" i="1"/>
  <c r="K68" i="1"/>
  <c r="H68" i="1"/>
  <c r="I68" i="1"/>
  <c r="J68" i="1" s="1"/>
  <c r="G92" i="1"/>
  <c r="G88" i="1"/>
  <c r="G84" i="1"/>
  <c r="K84" i="1"/>
  <c r="H84" i="1"/>
  <c r="I84" i="1"/>
  <c r="J84" i="1" s="1"/>
  <c r="G80" i="1"/>
  <c r="K80" i="1"/>
  <c r="H80" i="1"/>
  <c r="I80" i="1"/>
  <c r="J80" i="1" s="1"/>
  <c r="K156" i="1"/>
  <c r="G76" i="1"/>
  <c r="K76" i="1"/>
  <c r="H76" i="1"/>
  <c r="I76" i="1"/>
  <c r="J76" i="1" s="1"/>
  <c r="K151" i="1"/>
  <c r="G151" i="1"/>
  <c r="K147" i="1"/>
  <c r="G147" i="1"/>
  <c r="K145" i="1"/>
  <c r="G145" i="1"/>
  <c r="K144" i="1"/>
  <c r="G144" i="1"/>
  <c r="K143" i="1"/>
  <c r="K141" i="1"/>
  <c r="G141" i="1"/>
  <c r="K140" i="1"/>
  <c r="G140" i="1"/>
  <c r="K135" i="1"/>
  <c r="G135" i="1"/>
  <c r="K133" i="1"/>
  <c r="G133" i="1"/>
  <c r="K132" i="1"/>
  <c r="G132" i="1"/>
  <c r="K128" i="1"/>
  <c r="G128" i="1"/>
  <c r="K127" i="1"/>
  <c r="K126" i="1"/>
  <c r="G126" i="1"/>
  <c r="K125" i="1"/>
  <c r="K123" i="1"/>
  <c r="G123" i="1"/>
  <c r="K121" i="1"/>
  <c r="K120" i="1"/>
  <c r="K119" i="1"/>
  <c r="G118" i="1"/>
  <c r="K116" i="1"/>
  <c r="G116" i="1"/>
  <c r="K115" i="1"/>
  <c r="G115" i="1"/>
  <c r="K113" i="1"/>
  <c r="G113" i="1"/>
  <c r="K112" i="1"/>
  <c r="G112" i="1"/>
  <c r="G109" i="1"/>
  <c r="K107" i="1"/>
  <c r="G107" i="1"/>
  <c r="G103" i="1"/>
  <c r="K101" i="1"/>
  <c r="G101" i="1"/>
  <c r="K99" i="1"/>
  <c r="G99" i="1"/>
  <c r="G98" i="1"/>
  <c r="K95" i="1"/>
  <c r="G95" i="1"/>
  <c r="G93" i="1"/>
  <c r="G77" i="1"/>
  <c r="K77" i="1"/>
  <c r="H77" i="1"/>
  <c r="I77" i="1"/>
  <c r="J77" i="1" s="1"/>
  <c r="G73" i="1"/>
  <c r="K73" i="1"/>
  <c r="G69" i="1"/>
  <c r="K69" i="1"/>
  <c r="I41" i="1"/>
  <c r="J41" i="1" s="1"/>
  <c r="G41" i="1"/>
  <c r="K41" i="1"/>
  <c r="H41" i="1"/>
  <c r="K91" i="1"/>
  <c r="G89" i="1"/>
  <c r="K89" i="1"/>
  <c r="G85" i="1"/>
  <c r="K85" i="1"/>
  <c r="H70" i="1"/>
  <c r="K79" i="1"/>
  <c r="K75" i="1"/>
  <c r="I49" i="1"/>
  <c r="J49" i="1" s="1"/>
  <c r="G49" i="1"/>
  <c r="I33" i="1"/>
  <c r="J33" i="1" s="1"/>
  <c r="G33" i="1"/>
  <c r="K33" i="1"/>
  <c r="H33" i="1"/>
  <c r="K65" i="1"/>
  <c r="G57" i="1"/>
  <c r="G55" i="1"/>
  <c r="K55" i="1"/>
  <c r="G50" i="1"/>
  <c r="I42" i="1"/>
  <c r="J42" i="1" s="1"/>
  <c r="G42" i="1"/>
  <c r="K42" i="1"/>
  <c r="G34" i="1"/>
  <c r="K47" i="1"/>
  <c r="I39" i="1"/>
  <c r="J39" i="1" s="1"/>
  <c r="G39" i="1"/>
  <c r="I31" i="1"/>
  <c r="J31" i="1" s="1"/>
  <c r="I65" i="1"/>
  <c r="J65" i="1" s="1"/>
  <c r="I57" i="1"/>
  <c r="J57" i="1" s="1"/>
  <c r="I55" i="1"/>
  <c r="J55" i="1" s="1"/>
  <c r="K13" i="1"/>
  <c r="G4" i="4" l="1"/>
  <c r="F8" i="4"/>
  <c r="C4" i="4"/>
  <c r="J4" i="4" s="1"/>
  <c r="H235" i="1"/>
  <c r="I235" i="1"/>
  <c r="J235" i="1" s="1"/>
  <c r="K152" i="1"/>
  <c r="G152" i="1"/>
  <c r="I230" i="1"/>
  <c r="J230" i="1" s="1"/>
  <c r="K230" i="1"/>
  <c r="G230" i="1"/>
  <c r="H230" i="1"/>
  <c r="G178" i="1"/>
  <c r="H178" i="1"/>
  <c r="I178" i="1"/>
  <c r="J178" i="1" s="1"/>
  <c r="G148" i="1"/>
  <c r="K148" i="1"/>
  <c r="G218" i="1"/>
  <c r="H218" i="1"/>
  <c r="K218" i="1"/>
  <c r="L218" i="1" s="1"/>
  <c r="I218" i="1"/>
  <c r="J218" i="1" s="1"/>
  <c r="K207" i="1"/>
  <c r="I207" i="1"/>
  <c r="J207" i="1" s="1"/>
  <c r="G207" i="1"/>
  <c r="H207" i="1"/>
  <c r="G223" i="1"/>
  <c r="K223" i="1"/>
  <c r="H223" i="1"/>
  <c r="G244" i="1"/>
  <c r="H244" i="1"/>
  <c r="K200" i="1"/>
  <c r="H200" i="1"/>
  <c r="I200" i="1"/>
  <c r="J200" i="1" s="1"/>
  <c r="G200" i="1"/>
  <c r="G173" i="1"/>
  <c r="H173" i="1"/>
  <c r="I173" i="1"/>
  <c r="J173" i="1" s="1"/>
  <c r="H13" i="1"/>
  <c r="G63" i="1"/>
  <c r="H71" i="1"/>
  <c r="G75" i="1"/>
  <c r="G79" i="1"/>
  <c r="K93" i="1"/>
  <c r="K109" i="1"/>
  <c r="L109" i="1" s="1"/>
  <c r="G149" i="1"/>
  <c r="H83" i="1"/>
  <c r="I163" i="1"/>
  <c r="J163" i="1" s="1"/>
  <c r="I203" i="1"/>
  <c r="J203" i="1" s="1"/>
  <c r="G155" i="1"/>
  <c r="H163" i="1"/>
  <c r="K159" i="1"/>
  <c r="K167" i="1"/>
  <c r="L167" i="1" s="1"/>
  <c r="I198" i="1"/>
  <c r="J198" i="1" s="1"/>
  <c r="I126" i="1"/>
  <c r="J126" i="1" s="1"/>
  <c r="H85" i="1"/>
  <c r="G13" i="1"/>
  <c r="L13" i="1" s="1"/>
  <c r="I75" i="1"/>
  <c r="J75" i="1" s="1"/>
  <c r="I79" i="1"/>
  <c r="J79" i="1" s="1"/>
  <c r="L79" i="1" s="1"/>
  <c r="L107" i="1"/>
  <c r="G111" i="1"/>
  <c r="L111" i="1" s="1"/>
  <c r="K149" i="1"/>
  <c r="K83" i="1"/>
  <c r="H203" i="1"/>
  <c r="I155" i="1"/>
  <c r="J155" i="1" s="1"/>
  <c r="K163" i="1"/>
  <c r="G159" i="1"/>
  <c r="G167" i="1"/>
  <c r="H198" i="1"/>
  <c r="H109" i="1"/>
  <c r="L202" i="1"/>
  <c r="I63" i="1"/>
  <c r="J63" i="1" s="1"/>
  <c r="K111" i="1"/>
  <c r="G127" i="1"/>
  <c r="G83" i="1"/>
  <c r="I182" i="1"/>
  <c r="J182" i="1" s="1"/>
  <c r="I243" i="1"/>
  <c r="J243" i="1" s="1"/>
  <c r="H236" i="1"/>
  <c r="G182" i="1"/>
  <c r="I111" i="1"/>
  <c r="J111" i="1" s="1"/>
  <c r="G201" i="1"/>
  <c r="K201" i="1"/>
  <c r="H201" i="1"/>
  <c r="I201" i="1"/>
  <c r="J201" i="1" s="1"/>
  <c r="G189" i="1"/>
  <c r="I189" i="1"/>
  <c r="J189" i="1" s="1"/>
  <c r="K189" i="1"/>
  <c r="H189" i="1"/>
  <c r="G174" i="1"/>
  <c r="K174" i="1"/>
  <c r="H174" i="1"/>
  <c r="I174" i="1"/>
  <c r="J174" i="1" s="1"/>
  <c r="K102" i="1"/>
  <c r="G102" i="1"/>
  <c r="H59" i="1"/>
  <c r="G59" i="1"/>
  <c r="I59" i="1"/>
  <c r="J59" i="1" s="1"/>
  <c r="G246" i="1"/>
  <c r="H246" i="1"/>
  <c r="G234" i="1"/>
  <c r="H234" i="1"/>
  <c r="G232" i="1"/>
  <c r="H232" i="1"/>
  <c r="I229" i="1"/>
  <c r="J229" i="1" s="1"/>
  <c r="K229" i="1"/>
  <c r="K212" i="1"/>
  <c r="I212" i="1"/>
  <c r="J212" i="1" s="1"/>
  <c r="G212" i="1"/>
  <c r="L212" i="1" s="1"/>
  <c r="K209" i="1"/>
  <c r="I209" i="1"/>
  <c r="J209" i="1" s="1"/>
  <c r="G205" i="1"/>
  <c r="K205" i="1"/>
  <c r="H205" i="1"/>
  <c r="K191" i="1"/>
  <c r="G191" i="1"/>
  <c r="H191" i="1"/>
  <c r="L191" i="1" s="1"/>
  <c r="I176" i="1"/>
  <c r="J176" i="1" s="1"/>
  <c r="K176" i="1"/>
  <c r="K137" i="1"/>
  <c r="G137" i="1"/>
  <c r="H130" i="1"/>
  <c r="K130" i="1"/>
  <c r="I130" i="1"/>
  <c r="J130" i="1" s="1"/>
  <c r="G130" i="1"/>
  <c r="L130" i="1" s="1"/>
  <c r="I105" i="1"/>
  <c r="J105" i="1" s="1"/>
  <c r="G105" i="1"/>
  <c r="I78" i="1"/>
  <c r="J78" i="1" s="1"/>
  <c r="H78" i="1"/>
  <c r="G238" i="1"/>
  <c r="H238" i="1"/>
  <c r="K210" i="1"/>
  <c r="I210" i="1"/>
  <c r="J210" i="1" s="1"/>
  <c r="G195" i="1"/>
  <c r="I195" i="1"/>
  <c r="J195" i="1" s="1"/>
  <c r="K185" i="1"/>
  <c r="H185" i="1"/>
  <c r="H146" i="1"/>
  <c r="K146" i="1"/>
  <c r="H138" i="1"/>
  <c r="G138" i="1"/>
  <c r="L138" i="1" s="1"/>
  <c r="I138" i="1"/>
  <c r="J138" i="1" s="1"/>
  <c r="K59" i="1"/>
  <c r="H195" i="1"/>
  <c r="G242" i="1"/>
  <c r="H242" i="1"/>
  <c r="G240" i="1"/>
  <c r="H240" i="1"/>
  <c r="H237" i="1"/>
  <c r="I237" i="1"/>
  <c r="J237" i="1" s="1"/>
  <c r="H231" i="1"/>
  <c r="I231" i="1"/>
  <c r="J231" i="1" s="1"/>
  <c r="K231" i="1"/>
  <c r="H220" i="1"/>
  <c r="G220" i="1"/>
  <c r="I220" i="1"/>
  <c r="J220" i="1" s="1"/>
  <c r="G211" i="1"/>
  <c r="I211" i="1"/>
  <c r="J211" i="1" s="1"/>
  <c r="K197" i="1"/>
  <c r="H197" i="1"/>
  <c r="I197" i="1"/>
  <c r="J197" i="1" s="1"/>
  <c r="G190" i="1"/>
  <c r="H190" i="1"/>
  <c r="I190" i="1"/>
  <c r="J190" i="1" s="1"/>
  <c r="K180" i="1"/>
  <c r="H180" i="1"/>
  <c r="G180" i="1"/>
  <c r="K175" i="1"/>
  <c r="H175" i="1"/>
  <c r="I175" i="1"/>
  <c r="J175" i="1" s="1"/>
  <c r="G169" i="1"/>
  <c r="H169" i="1"/>
  <c r="I169" i="1"/>
  <c r="J169" i="1" s="1"/>
  <c r="K169" i="1"/>
  <c r="H157" i="1"/>
  <c r="G157" i="1"/>
  <c r="K157" i="1"/>
  <c r="G150" i="1"/>
  <c r="K150" i="1"/>
  <c r="K104" i="1"/>
  <c r="G104" i="1"/>
  <c r="K88" i="1"/>
  <c r="H88" i="1"/>
  <c r="I88" i="1"/>
  <c r="J88" i="1" s="1"/>
  <c r="H65" i="1"/>
  <c r="G65" i="1"/>
  <c r="H247" i="1"/>
  <c r="G247" i="1"/>
  <c r="H241" i="1"/>
  <c r="I241" i="1"/>
  <c r="J241" i="1" s="1"/>
  <c r="K241" i="1"/>
  <c r="K192" i="1"/>
  <c r="H192" i="1"/>
  <c r="L192" i="1" s="1"/>
  <c r="G192" i="1"/>
  <c r="I192" i="1"/>
  <c r="J192" i="1" s="1"/>
  <c r="K179" i="1"/>
  <c r="L179" i="1"/>
  <c r="G179" i="1"/>
  <c r="I179" i="1"/>
  <c r="J179" i="1" s="1"/>
  <c r="K171" i="1"/>
  <c r="L171" i="1"/>
  <c r="I171" i="1"/>
  <c r="J171" i="1" s="1"/>
  <c r="G171" i="1"/>
  <c r="I97" i="1"/>
  <c r="J97" i="1" s="1"/>
  <c r="H97" i="1"/>
  <c r="K97" i="1"/>
  <c r="K63" i="1"/>
  <c r="G97" i="1"/>
  <c r="L200" i="1"/>
  <c r="H210" i="1"/>
  <c r="H245" i="1"/>
  <c r="I245" i="1"/>
  <c r="J245" i="1" s="1"/>
  <c r="H239" i="1"/>
  <c r="I239" i="1"/>
  <c r="J239" i="1" s="1"/>
  <c r="K239" i="1"/>
  <c r="H233" i="1"/>
  <c r="I233" i="1"/>
  <c r="J233" i="1" s="1"/>
  <c r="K233" i="1"/>
  <c r="I224" i="1"/>
  <c r="J224" i="1" s="1"/>
  <c r="G224" i="1"/>
  <c r="K224" i="1"/>
  <c r="I222" i="1"/>
  <c r="J222" i="1" s="1"/>
  <c r="H222" i="1"/>
  <c r="G222" i="1"/>
  <c r="K219" i="1"/>
  <c r="H219" i="1"/>
  <c r="G219" i="1"/>
  <c r="I219" i="1"/>
  <c r="J219" i="1" s="1"/>
  <c r="G217" i="1"/>
  <c r="L217" i="1" s="1"/>
  <c r="K217" i="1"/>
  <c r="H217" i="1"/>
  <c r="I217" i="1"/>
  <c r="J217" i="1" s="1"/>
  <c r="I208" i="1"/>
  <c r="J208" i="1" s="1"/>
  <c r="K208" i="1"/>
  <c r="G208" i="1"/>
  <c r="G206" i="1"/>
  <c r="K206" i="1"/>
  <c r="I206" i="1"/>
  <c r="J206" i="1" s="1"/>
  <c r="H206" i="1"/>
  <c r="G199" i="1"/>
  <c r="H199" i="1"/>
  <c r="I199" i="1"/>
  <c r="J199" i="1" s="1"/>
  <c r="L182" i="1"/>
  <c r="G177" i="1"/>
  <c r="K177" i="1"/>
  <c r="L177" i="1" s="1"/>
  <c r="H177" i="1"/>
  <c r="H172" i="1"/>
  <c r="G172" i="1"/>
  <c r="K164" i="1"/>
  <c r="H164" i="1"/>
  <c r="I164" i="1"/>
  <c r="J164" i="1" s="1"/>
  <c r="I160" i="1"/>
  <c r="J160" i="1" s="1"/>
  <c r="G160" i="1"/>
  <c r="K160" i="1"/>
  <c r="H143" i="1"/>
  <c r="I143" i="1"/>
  <c r="J143" i="1" s="1"/>
  <c r="G143" i="1"/>
  <c r="H139" i="1"/>
  <c r="K139" i="1"/>
  <c r="G139" i="1"/>
  <c r="H118" i="1"/>
  <c r="I118" i="1"/>
  <c r="J118" i="1" s="1"/>
  <c r="K118" i="1"/>
  <c r="H114" i="1"/>
  <c r="G114" i="1"/>
  <c r="K100" i="1"/>
  <c r="G100" i="1"/>
  <c r="L83" i="1"/>
  <c r="H93" i="1"/>
  <c r="L93" i="1" s="1"/>
  <c r="L166" i="1"/>
  <c r="L162" i="1"/>
  <c r="K183" i="1"/>
  <c r="L183" i="1" s="1"/>
  <c r="G181" i="1"/>
  <c r="L181" i="1" s="1"/>
  <c r="H149" i="1"/>
  <c r="L149" i="1" s="1"/>
  <c r="I135" i="1"/>
  <c r="J135" i="1" s="1"/>
  <c r="I127" i="1"/>
  <c r="J127" i="1" s="1"/>
  <c r="I101" i="1"/>
  <c r="J101" i="1" s="1"/>
  <c r="I99" i="1"/>
  <c r="J99" i="1" s="1"/>
  <c r="I95" i="1"/>
  <c r="J95" i="1" s="1"/>
  <c r="L85" i="1"/>
  <c r="L126" i="1"/>
  <c r="L188" i="1"/>
  <c r="L204" i="1"/>
  <c r="K243" i="1"/>
  <c r="K235" i="1"/>
  <c r="H51" i="1"/>
  <c r="K51" i="1"/>
  <c r="G47" i="1"/>
  <c r="K67" i="1"/>
  <c r="I61" i="1"/>
  <c r="J61" i="1" s="1"/>
  <c r="I47" i="1"/>
  <c r="J47" i="1" s="1"/>
  <c r="K57" i="1"/>
  <c r="L57" i="1" s="1"/>
  <c r="G61" i="1"/>
  <c r="I32" i="1"/>
  <c r="J32" i="1" s="1"/>
  <c r="J8" i="4"/>
  <c r="K8" i="4" s="1"/>
  <c r="E17" i="8"/>
  <c r="D8" i="4"/>
  <c r="I4" i="4"/>
  <c r="H4" i="4" s="1"/>
  <c r="H6" i="4"/>
  <c r="F6" i="4"/>
  <c r="H154" i="1"/>
  <c r="I154" i="1"/>
  <c r="J154" i="1" s="1"/>
  <c r="G154" i="1"/>
  <c r="K154" i="1"/>
  <c r="G170" i="1"/>
  <c r="H170" i="1"/>
  <c r="I170" i="1"/>
  <c r="J170" i="1" s="1"/>
  <c r="K94" i="1"/>
  <c r="G94" i="1"/>
  <c r="G53" i="1"/>
  <c r="H53" i="1"/>
  <c r="I53" i="1"/>
  <c r="J53" i="1" s="1"/>
  <c r="G86" i="1"/>
  <c r="K86" i="1"/>
  <c r="H86" i="1"/>
  <c r="I86" i="1"/>
  <c r="J86" i="1" s="1"/>
  <c r="H142" i="1"/>
  <c r="K142" i="1"/>
  <c r="I142" i="1"/>
  <c r="J142" i="1" s="1"/>
  <c r="G142" i="1"/>
  <c r="K96" i="1"/>
  <c r="G96" i="1"/>
  <c r="H122" i="1"/>
  <c r="K122" i="1"/>
  <c r="I122" i="1"/>
  <c r="J122" i="1" s="1"/>
  <c r="G122" i="1"/>
  <c r="H110" i="1"/>
  <c r="G110" i="1"/>
  <c r="K110" i="1"/>
  <c r="I110" i="1"/>
  <c r="J110" i="1" s="1"/>
  <c r="K90" i="1"/>
  <c r="H90" i="1"/>
  <c r="I90" i="1"/>
  <c r="J90" i="1" s="1"/>
  <c r="G90" i="1"/>
  <c r="I74" i="1"/>
  <c r="J74" i="1" s="1"/>
  <c r="K78" i="1"/>
  <c r="K87" i="1"/>
  <c r="K103" i="1"/>
  <c r="K105" i="1"/>
  <c r="K114" i="1"/>
  <c r="G129" i="1"/>
  <c r="G134" i="1"/>
  <c r="G136" i="1"/>
  <c r="L143" i="1"/>
  <c r="H82" i="1"/>
  <c r="G156" i="1"/>
  <c r="I92" i="1"/>
  <c r="J92" i="1" s="1"/>
  <c r="K153" i="1"/>
  <c r="I168" i="1"/>
  <c r="J168" i="1" s="1"/>
  <c r="H158" i="1"/>
  <c r="L158" i="1" s="1"/>
  <c r="H161" i="1"/>
  <c r="L101" i="1"/>
  <c r="G78" i="1"/>
  <c r="G106" i="1"/>
  <c r="G108" i="1"/>
  <c r="G117" i="1"/>
  <c r="G124" i="1"/>
  <c r="G131" i="1"/>
  <c r="K134" i="1"/>
  <c r="L146" i="1"/>
  <c r="K82" i="1"/>
  <c r="I156" i="1"/>
  <c r="J156" i="1" s="1"/>
  <c r="H92" i="1"/>
  <c r="G153" i="1"/>
  <c r="H165" i="1"/>
  <c r="H168" i="1"/>
  <c r="K161" i="1"/>
  <c r="H105" i="1"/>
  <c r="L105" i="1" s="1"/>
  <c r="L55" i="1"/>
  <c r="K46" i="1"/>
  <c r="K61" i="1"/>
  <c r="L61" i="1" s="1"/>
  <c r="H66" i="1"/>
  <c r="G87" i="1"/>
  <c r="G119" i="1"/>
  <c r="K131" i="1"/>
  <c r="L135" i="1"/>
  <c r="G146" i="1"/>
  <c r="G82" i="1"/>
  <c r="L82" i="1" s="1"/>
  <c r="I153" i="1"/>
  <c r="J153" i="1" s="1"/>
  <c r="K165" i="1"/>
  <c r="G168" i="1"/>
  <c r="L159" i="1"/>
  <c r="G161" i="1"/>
  <c r="I146" i="1"/>
  <c r="J146" i="1" s="1"/>
  <c r="I134" i="1"/>
  <c r="J134" i="1" s="1"/>
  <c r="I119" i="1"/>
  <c r="J119" i="1" s="1"/>
  <c r="I114" i="1"/>
  <c r="J114" i="1" s="1"/>
  <c r="I103" i="1"/>
  <c r="J103" i="1" s="1"/>
  <c r="I87" i="1"/>
  <c r="J87" i="1" s="1"/>
  <c r="L33" i="1"/>
  <c r="G64" i="1"/>
  <c r="I64" i="1"/>
  <c r="J64" i="1" s="1"/>
  <c r="K36" i="1"/>
  <c r="I52" i="1"/>
  <c r="J52" i="1" s="1"/>
  <c r="K66" i="1"/>
  <c r="H74" i="1"/>
  <c r="G32" i="1"/>
  <c r="K44" i="1"/>
  <c r="K52" i="1"/>
  <c r="G51" i="1"/>
  <c r="L42" i="1"/>
  <c r="I46" i="1"/>
  <c r="J46" i="1" s="1"/>
  <c r="H49" i="1"/>
  <c r="L49" i="1" s="1"/>
  <c r="G66" i="1"/>
  <c r="G70" i="1"/>
  <c r="K74" i="1"/>
  <c r="I69" i="1"/>
  <c r="J69" i="1" s="1"/>
  <c r="I73" i="1"/>
  <c r="J73" i="1" s="1"/>
  <c r="K53" i="1"/>
  <c r="K32" i="1"/>
  <c r="I44" i="1"/>
  <c r="G46" i="1"/>
  <c r="I50" i="1"/>
  <c r="J50" i="1" s="1"/>
  <c r="K70" i="1"/>
  <c r="G44" i="1"/>
  <c r="G52" i="1"/>
  <c r="K39" i="1"/>
  <c r="L39" i="1" s="1"/>
  <c r="I51" i="1"/>
  <c r="J51" i="1" s="1"/>
  <c r="K50" i="1"/>
  <c r="L75" i="1"/>
  <c r="H43" i="1"/>
  <c r="G43" i="1"/>
  <c r="I43" i="1"/>
  <c r="J43" i="1" s="1"/>
  <c r="K43" i="1"/>
  <c r="H35" i="1"/>
  <c r="I35" i="1"/>
  <c r="J35" i="1" s="1"/>
  <c r="G35" i="1"/>
  <c r="K35" i="1"/>
  <c r="H40" i="1"/>
  <c r="I40" i="1"/>
  <c r="J40" i="1" s="1"/>
  <c r="K40" i="1"/>
  <c r="G40" i="1"/>
  <c r="H48" i="1"/>
  <c r="I48" i="1"/>
  <c r="J48" i="1" s="1"/>
  <c r="K48" i="1"/>
  <c r="G48" i="1"/>
  <c r="H38" i="1"/>
  <c r="K38" i="1"/>
  <c r="I38" i="1"/>
  <c r="J38" i="1" s="1"/>
  <c r="G38" i="1"/>
  <c r="L72" i="1"/>
  <c r="G37" i="1"/>
  <c r="K37" i="1"/>
  <c r="I37" i="1"/>
  <c r="J37" i="1" s="1"/>
  <c r="H37" i="1"/>
  <c r="H30" i="1"/>
  <c r="K30" i="1"/>
  <c r="I30" i="1"/>
  <c r="J30" i="1" s="1"/>
  <c r="G30" i="1"/>
  <c r="H26" i="1"/>
  <c r="K26" i="1"/>
  <c r="G26" i="1"/>
  <c r="I26" i="1"/>
  <c r="J26" i="1" s="1"/>
  <c r="G36" i="1"/>
  <c r="I54" i="1"/>
  <c r="J54" i="1" s="1"/>
  <c r="I56" i="1"/>
  <c r="J56" i="1" s="1"/>
  <c r="I58" i="1"/>
  <c r="I60" i="1"/>
  <c r="J60" i="1" s="1"/>
  <c r="I62" i="1"/>
  <c r="K54" i="1"/>
  <c r="K56" i="1"/>
  <c r="K58" i="1"/>
  <c r="K60" i="1"/>
  <c r="K62" i="1"/>
  <c r="H64" i="1"/>
  <c r="I67" i="1"/>
  <c r="J67" i="1" s="1"/>
  <c r="G67" i="1"/>
  <c r="K71" i="1"/>
  <c r="H45" i="1"/>
  <c r="I45" i="1"/>
  <c r="J45" i="1" s="1"/>
  <c r="L41" i="1"/>
  <c r="L63" i="1"/>
  <c r="K31" i="1"/>
  <c r="I34" i="1"/>
  <c r="J34" i="1" s="1"/>
  <c r="G54" i="1"/>
  <c r="G56" i="1"/>
  <c r="G58" i="1"/>
  <c r="G60" i="1"/>
  <c r="G62" i="1"/>
  <c r="K64" i="1"/>
  <c r="G71" i="1"/>
  <c r="K45" i="1"/>
  <c r="G28" i="1"/>
  <c r="I36" i="1"/>
  <c r="J36" i="1" s="1"/>
  <c r="G31" i="1"/>
  <c r="L31" i="1" s="1"/>
  <c r="K34" i="1"/>
  <c r="J6" i="4"/>
  <c r="K6" i="4" s="1"/>
  <c r="D6" i="4"/>
  <c r="H8" i="4"/>
  <c r="D1" i="7"/>
  <c r="I25" i="1"/>
  <c r="J25" i="1" s="1"/>
  <c r="G25" i="1"/>
  <c r="G20" i="1"/>
  <c r="I20" i="1"/>
  <c r="J20" i="1" s="1"/>
  <c r="H20" i="1"/>
  <c r="K20" i="1"/>
  <c r="K21" i="1"/>
  <c r="H21" i="1"/>
  <c r="G16" i="1"/>
  <c r="J17" i="3"/>
  <c r="J31" i="3" s="1"/>
  <c r="J36" i="3" s="1"/>
  <c r="H4" i="3" s="1"/>
  <c r="E11" i="1"/>
  <c r="L73" i="1"/>
  <c r="L77" i="1"/>
  <c r="L68" i="1"/>
  <c r="L76" i="1"/>
  <c r="L207" i="1"/>
  <c r="H15" i="1"/>
  <c r="I15" i="1"/>
  <c r="J15" i="1" s="1"/>
  <c r="K15" i="1"/>
  <c r="G262" i="1"/>
  <c r="L262" i="1" s="1"/>
  <c r="I262" i="1"/>
  <c r="J262" i="1" s="1"/>
  <c r="K262" i="1"/>
  <c r="H262" i="1"/>
  <c r="G258" i="1"/>
  <c r="I258" i="1"/>
  <c r="J258" i="1" s="1"/>
  <c r="K258" i="1"/>
  <c r="H258" i="1"/>
  <c r="I254" i="1"/>
  <c r="J254" i="1" s="1"/>
  <c r="H254" i="1"/>
  <c r="G254" i="1"/>
  <c r="K254" i="1"/>
  <c r="I250" i="1"/>
  <c r="J250" i="1" s="1"/>
  <c r="H250" i="1"/>
  <c r="G250" i="1"/>
  <c r="K250" i="1"/>
  <c r="G227" i="1"/>
  <c r="H227" i="1"/>
  <c r="K227" i="1"/>
  <c r="I227" i="1"/>
  <c r="J227" i="1" s="1"/>
  <c r="K215" i="1"/>
  <c r="G215" i="1"/>
  <c r="L215" i="1" s="1"/>
  <c r="G265" i="1"/>
  <c r="H265" i="1"/>
  <c r="K265" i="1"/>
  <c r="I265" i="1"/>
  <c r="J265" i="1" s="1"/>
  <c r="K261" i="1"/>
  <c r="H261" i="1"/>
  <c r="G261" i="1"/>
  <c r="I261" i="1"/>
  <c r="J261" i="1" s="1"/>
  <c r="G257" i="1"/>
  <c r="I257" i="1"/>
  <c r="J257" i="1" s="1"/>
  <c r="K257" i="1"/>
  <c r="H257" i="1"/>
  <c r="G253" i="1"/>
  <c r="K253" i="1"/>
  <c r="I253" i="1"/>
  <c r="J253" i="1" s="1"/>
  <c r="H253" i="1"/>
  <c r="G249" i="1"/>
  <c r="I249" i="1"/>
  <c r="J249" i="1" s="1"/>
  <c r="K249" i="1"/>
  <c r="H249" i="1"/>
  <c r="H226" i="1"/>
  <c r="I226" i="1"/>
  <c r="J226" i="1" s="1"/>
  <c r="K226" i="1"/>
  <c r="G214" i="1"/>
  <c r="K214" i="1"/>
  <c r="K194" i="1"/>
  <c r="G194" i="1"/>
  <c r="L194" i="1"/>
  <c r="L80" i="1"/>
  <c r="L84" i="1"/>
  <c r="L88" i="1"/>
  <c r="L92" i="1"/>
  <c r="L81" i="1"/>
  <c r="L176" i="1"/>
  <c r="L184" i="1"/>
  <c r="G226" i="1"/>
  <c r="L226" i="1" s="1"/>
  <c r="I214" i="1"/>
  <c r="J214" i="1" s="1"/>
  <c r="I17" i="1"/>
  <c r="J17" i="1" s="1"/>
  <c r="K17" i="1"/>
  <c r="H17" i="1"/>
  <c r="G17" i="1"/>
  <c r="G264" i="1"/>
  <c r="I264" i="1"/>
  <c r="J264" i="1" s="1"/>
  <c r="K264" i="1"/>
  <c r="H264" i="1"/>
  <c r="H260" i="1"/>
  <c r="G260" i="1"/>
  <c r="I260" i="1"/>
  <c r="J260" i="1" s="1"/>
  <c r="K260" i="1"/>
  <c r="G256" i="1"/>
  <c r="I256" i="1"/>
  <c r="J256" i="1" s="1"/>
  <c r="K256" i="1"/>
  <c r="H256" i="1"/>
  <c r="G252" i="1"/>
  <c r="K252" i="1"/>
  <c r="I252" i="1"/>
  <c r="J252" i="1" s="1"/>
  <c r="H252" i="1"/>
  <c r="G248" i="1"/>
  <c r="I248" i="1"/>
  <c r="J248" i="1" s="1"/>
  <c r="K248" i="1"/>
  <c r="H248" i="1"/>
  <c r="G225" i="1"/>
  <c r="I225" i="1"/>
  <c r="J225" i="1" s="1"/>
  <c r="H225" i="1"/>
  <c r="L225" i="1" s="1"/>
  <c r="K225" i="1"/>
  <c r="I213" i="1"/>
  <c r="J213" i="1" s="1"/>
  <c r="G213" i="1"/>
  <c r="L213" i="1" s="1"/>
  <c r="K213" i="1"/>
  <c r="H213" i="1"/>
  <c r="K196" i="1"/>
  <c r="H196" i="1"/>
  <c r="G196" i="1"/>
  <c r="I196" i="1"/>
  <c r="J196" i="1" s="1"/>
  <c r="G263" i="1"/>
  <c r="H263" i="1"/>
  <c r="K263" i="1"/>
  <c r="I263" i="1"/>
  <c r="J263" i="1" s="1"/>
  <c r="G259" i="1"/>
  <c r="K259" i="1"/>
  <c r="I259" i="1"/>
  <c r="J259" i="1" s="1"/>
  <c r="H259" i="1"/>
  <c r="I255" i="1"/>
  <c r="J255" i="1" s="1"/>
  <c r="K255" i="1"/>
  <c r="H255" i="1"/>
  <c r="G255" i="1"/>
  <c r="G251" i="1"/>
  <c r="K251" i="1"/>
  <c r="I251" i="1"/>
  <c r="J251" i="1" s="1"/>
  <c r="H251" i="1"/>
  <c r="I228" i="1"/>
  <c r="J228" i="1" s="1"/>
  <c r="K228" i="1"/>
  <c r="H228" i="1"/>
  <c r="G228" i="1"/>
  <c r="K216" i="1"/>
  <c r="H216" i="1"/>
  <c r="K16" i="1"/>
  <c r="I247" i="1"/>
  <c r="J247" i="1" s="1"/>
  <c r="I246" i="1"/>
  <c r="J246" i="1" s="1"/>
  <c r="G245" i="1"/>
  <c r="L245" i="1" s="1"/>
  <c r="I244" i="1"/>
  <c r="J244" i="1" s="1"/>
  <c r="G243" i="1"/>
  <c r="I242" i="1"/>
  <c r="J242" i="1" s="1"/>
  <c r="G241" i="1"/>
  <c r="I240" i="1"/>
  <c r="J240" i="1" s="1"/>
  <c r="G239" i="1"/>
  <c r="I238" i="1"/>
  <c r="J238" i="1" s="1"/>
  <c r="G237" i="1"/>
  <c r="I236" i="1"/>
  <c r="J236" i="1" s="1"/>
  <c r="G235" i="1"/>
  <c r="L235" i="1" s="1"/>
  <c r="I234" i="1"/>
  <c r="J234" i="1" s="1"/>
  <c r="G233" i="1"/>
  <c r="I232" i="1"/>
  <c r="J232" i="1" s="1"/>
  <c r="G231" i="1"/>
  <c r="G229" i="1"/>
  <c r="H224" i="1"/>
  <c r="I223" i="1"/>
  <c r="J223" i="1" s="1"/>
  <c r="H221" i="1"/>
  <c r="I221" i="1"/>
  <c r="J221" i="1" s="1"/>
  <c r="K211" i="1"/>
  <c r="G210" i="1"/>
  <c r="G209" i="1"/>
  <c r="L209" i="1" s="1"/>
  <c r="K203" i="1"/>
  <c r="K199" i="1"/>
  <c r="G198" i="1"/>
  <c r="G197" i="1"/>
  <c r="G193" i="1"/>
  <c r="L193" i="1" s="1"/>
  <c r="K190" i="1"/>
  <c r="L190" i="1" s="1"/>
  <c r="K187" i="1"/>
  <c r="L187" i="1" s="1"/>
  <c r="G185" i="1"/>
  <c r="K173" i="1"/>
  <c r="K170" i="1"/>
  <c r="I151" i="1"/>
  <c r="I147" i="1"/>
  <c r="I144" i="1"/>
  <c r="J144" i="1" s="1"/>
  <c r="H144" i="1"/>
  <c r="I137" i="1"/>
  <c r="J137" i="1" s="1"/>
  <c r="H137" i="1"/>
  <c r="I131" i="1"/>
  <c r="J131" i="1" s="1"/>
  <c r="I128" i="1"/>
  <c r="J128" i="1" s="1"/>
  <c r="H128" i="1"/>
  <c r="I121" i="1"/>
  <c r="J121" i="1" s="1"/>
  <c r="H121" i="1"/>
  <c r="I115" i="1"/>
  <c r="J115" i="1" s="1"/>
  <c r="I112" i="1"/>
  <c r="J112" i="1" s="1"/>
  <c r="H112" i="1"/>
  <c r="H152" i="1"/>
  <c r="I152" i="1"/>
  <c r="J152" i="1" s="1"/>
  <c r="H148" i="1"/>
  <c r="I148" i="1"/>
  <c r="J148" i="1" s="1"/>
  <c r="I140" i="1"/>
  <c r="J140" i="1" s="1"/>
  <c r="H140" i="1"/>
  <c r="I133" i="1"/>
  <c r="J133" i="1" s="1"/>
  <c r="H133" i="1"/>
  <c r="I124" i="1"/>
  <c r="J124" i="1" s="1"/>
  <c r="H124" i="1"/>
  <c r="I117" i="1"/>
  <c r="J117" i="1" s="1"/>
  <c r="H117" i="1"/>
  <c r="K247" i="1"/>
  <c r="K246" i="1"/>
  <c r="K244" i="1"/>
  <c r="L244" i="1" s="1"/>
  <c r="K242" i="1"/>
  <c r="K240" i="1"/>
  <c r="K238" i="1"/>
  <c r="K236" i="1"/>
  <c r="L236" i="1" s="1"/>
  <c r="K234" i="1"/>
  <c r="K232" i="1"/>
  <c r="H229" i="1"/>
  <c r="G221" i="1"/>
  <c r="K195" i="1"/>
  <c r="L195" i="1" s="1"/>
  <c r="G186" i="1"/>
  <c r="L186" i="1" s="1"/>
  <c r="K178" i="1"/>
  <c r="L178" i="1" s="1"/>
  <c r="G175" i="1"/>
  <c r="I157" i="1"/>
  <c r="J157" i="1" s="1"/>
  <c r="I145" i="1"/>
  <c r="J145" i="1" s="1"/>
  <c r="H145" i="1"/>
  <c r="I139" i="1"/>
  <c r="I136" i="1"/>
  <c r="J136" i="1" s="1"/>
  <c r="H136" i="1"/>
  <c r="I129" i="1"/>
  <c r="J129" i="1" s="1"/>
  <c r="H129" i="1"/>
  <c r="I123" i="1"/>
  <c r="J123" i="1" s="1"/>
  <c r="I120" i="1"/>
  <c r="J120" i="1" s="1"/>
  <c r="H120" i="1"/>
  <c r="I113" i="1"/>
  <c r="J113" i="1" s="1"/>
  <c r="H113" i="1"/>
  <c r="H91" i="1"/>
  <c r="I91" i="1"/>
  <c r="J91" i="1" s="1"/>
  <c r="I150" i="1"/>
  <c r="J150" i="1" s="1"/>
  <c r="H150" i="1"/>
  <c r="I141" i="1"/>
  <c r="J141" i="1" s="1"/>
  <c r="H141" i="1"/>
  <c r="I132" i="1"/>
  <c r="J132" i="1" s="1"/>
  <c r="H132" i="1"/>
  <c r="I125" i="1"/>
  <c r="J125" i="1" s="1"/>
  <c r="H125" i="1"/>
  <c r="I116" i="1"/>
  <c r="J116" i="1" s="1"/>
  <c r="H116" i="1"/>
  <c r="I89" i="1"/>
  <c r="J89" i="1" s="1"/>
  <c r="H89" i="1"/>
  <c r="I108" i="1"/>
  <c r="J108" i="1" s="1"/>
  <c r="H108" i="1"/>
  <c r="I104" i="1"/>
  <c r="J104" i="1" s="1"/>
  <c r="H104" i="1"/>
  <c r="I100" i="1"/>
  <c r="J100" i="1" s="1"/>
  <c r="H100" i="1"/>
  <c r="I96" i="1"/>
  <c r="J96" i="1" s="1"/>
  <c r="H96" i="1"/>
  <c r="H106" i="1"/>
  <c r="I106" i="1"/>
  <c r="J106" i="1" s="1"/>
  <c r="H102" i="1"/>
  <c r="I102" i="1"/>
  <c r="J102" i="1" s="1"/>
  <c r="H98" i="1"/>
  <c r="I98" i="1"/>
  <c r="J98" i="1" s="1"/>
  <c r="H94" i="1"/>
  <c r="I94" i="1"/>
  <c r="J94" i="1" s="1"/>
  <c r="I23" i="1"/>
  <c r="J23" i="1" s="1"/>
  <c r="K23" i="1"/>
  <c r="G23" i="1"/>
  <c r="H23" i="1"/>
  <c r="G19" i="1"/>
  <c r="H19" i="1"/>
  <c r="I19" i="1"/>
  <c r="J19" i="1" s="1"/>
  <c r="K19" i="1"/>
  <c r="H27" i="1"/>
  <c r="G27" i="1"/>
  <c r="K27" i="1"/>
  <c r="I27" i="1"/>
  <c r="J27" i="1" s="1"/>
  <c r="H22" i="1"/>
  <c r="K22" i="1"/>
  <c r="G22" i="1"/>
  <c r="I22" i="1"/>
  <c r="J22" i="1" s="1"/>
  <c r="G18" i="1"/>
  <c r="H18" i="1"/>
  <c r="I18" i="1"/>
  <c r="J18" i="1" s="1"/>
  <c r="K18" i="1"/>
  <c r="I14" i="1"/>
  <c r="J14" i="1" s="1"/>
  <c r="K14" i="1"/>
  <c r="G14" i="1"/>
  <c r="H14" i="1"/>
  <c r="I29" i="1"/>
  <c r="J29" i="1" s="1"/>
  <c r="K29" i="1"/>
  <c r="H29" i="1"/>
  <c r="G29" i="1"/>
  <c r="H24" i="1"/>
  <c r="I24" i="1"/>
  <c r="J24" i="1" s="1"/>
  <c r="G24" i="1"/>
  <c r="K24" i="1"/>
  <c r="K12" i="1"/>
  <c r="I21" i="1"/>
  <c r="J21" i="1" s="1"/>
  <c r="H28" i="1"/>
  <c r="I28" i="1"/>
  <c r="J28" i="1" s="1"/>
  <c r="H25" i="1"/>
  <c r="H12" i="1"/>
  <c r="I12" i="1"/>
  <c r="K25" i="1"/>
  <c r="F11" i="1"/>
  <c r="I16" i="1"/>
  <c r="J16" i="1" s="1"/>
  <c r="G21" i="1"/>
  <c r="C7" i="1" l="1"/>
  <c r="K4" i="4"/>
  <c r="D4" i="4"/>
  <c r="F4" i="4"/>
  <c r="L153" i="1"/>
  <c r="L94" i="1"/>
  <c r="L102" i="1"/>
  <c r="L91" i="1"/>
  <c r="L152" i="1"/>
  <c r="L173" i="1"/>
  <c r="L203" i="1"/>
  <c r="L251" i="1"/>
  <c r="L263" i="1"/>
  <c r="L227" i="1"/>
  <c r="L258" i="1"/>
  <c r="L47" i="1"/>
  <c r="L172" i="1"/>
  <c r="L189" i="1"/>
  <c r="L230" i="1"/>
  <c r="L59" i="1"/>
  <c r="L118" i="1"/>
  <c r="L198" i="1"/>
  <c r="L223" i="1"/>
  <c r="L249" i="1"/>
  <c r="L155" i="1"/>
  <c r="L122" i="1"/>
  <c r="L164" i="1"/>
  <c r="L65" i="1"/>
  <c r="L99" i="1"/>
  <c r="L163" i="1"/>
  <c r="L100" i="1"/>
  <c r="L108" i="1"/>
  <c r="L116" i="1"/>
  <c r="L132" i="1"/>
  <c r="L150" i="1"/>
  <c r="L113" i="1"/>
  <c r="L117" i="1"/>
  <c r="L133" i="1"/>
  <c r="L112" i="1"/>
  <c r="L137" i="1"/>
  <c r="L185" i="1"/>
  <c r="L197" i="1"/>
  <c r="L231" i="1"/>
  <c r="L239" i="1"/>
  <c r="L243" i="1"/>
  <c r="L228" i="1"/>
  <c r="L255" i="1"/>
  <c r="L259" i="1"/>
  <c r="L253" i="1"/>
  <c r="L257" i="1"/>
  <c r="L50" i="1"/>
  <c r="L87" i="1"/>
  <c r="L206" i="1"/>
  <c r="L222" i="1"/>
  <c r="L97" i="1"/>
  <c r="L169" i="1"/>
  <c r="L220" i="1"/>
  <c r="L205" i="1"/>
  <c r="L95" i="1"/>
  <c r="L174" i="1"/>
  <c r="L175" i="1"/>
  <c r="L210" i="1"/>
  <c r="L260" i="1"/>
  <c r="L265" i="1"/>
  <c r="L250" i="1"/>
  <c r="L156" i="1"/>
  <c r="L208" i="1"/>
  <c r="L180" i="1"/>
  <c r="L170" i="1"/>
  <c r="L199" i="1"/>
  <c r="L211" i="1"/>
  <c r="L224" i="1"/>
  <c r="L233" i="1"/>
  <c r="L237" i="1"/>
  <c r="L241" i="1"/>
  <c r="L216" i="1"/>
  <c r="L196" i="1"/>
  <c r="L256" i="1"/>
  <c r="L214" i="1"/>
  <c r="L261" i="1"/>
  <c r="L66" i="1"/>
  <c r="L165" i="1"/>
  <c r="L78" i="1"/>
  <c r="L110" i="1"/>
  <c r="L53" i="1"/>
  <c r="L127" i="1"/>
  <c r="L160" i="1"/>
  <c r="L219" i="1"/>
  <c r="L201" i="1"/>
  <c r="L45" i="1"/>
  <c r="L67" i="1"/>
  <c r="L51" i="1"/>
  <c r="L32" i="1"/>
  <c r="L119" i="1"/>
  <c r="L129" i="1"/>
  <c r="L148" i="1"/>
  <c r="L74" i="1"/>
  <c r="L114" i="1"/>
  <c r="L134" i="1"/>
  <c r="L90" i="1"/>
  <c r="L89" i="1"/>
  <c r="L125" i="1"/>
  <c r="L140" i="1"/>
  <c r="L144" i="1"/>
  <c r="L52" i="1"/>
  <c r="L168" i="1"/>
  <c r="L142" i="1"/>
  <c r="L154" i="1"/>
  <c r="L136" i="1"/>
  <c r="L121" i="1"/>
  <c r="L34" i="1"/>
  <c r="L70" i="1"/>
  <c r="L161" i="1"/>
  <c r="L103" i="1"/>
  <c r="L86" i="1"/>
  <c r="L29" i="1"/>
  <c r="L69" i="1"/>
  <c r="L71" i="1"/>
  <c r="L35" i="1"/>
  <c r="L64" i="1"/>
  <c r="L27" i="1"/>
  <c r="L46" i="1"/>
  <c r="L60" i="1"/>
  <c r="L36" i="1"/>
  <c r="L26" i="1"/>
  <c r="L37" i="1"/>
  <c r="L38" i="1"/>
  <c r="L43" i="1"/>
  <c r="J44" i="1"/>
  <c r="L44" i="1" s="1"/>
  <c r="L48" i="1"/>
  <c r="J58" i="1"/>
  <c r="L58" i="1" s="1"/>
  <c r="L40" i="1"/>
  <c r="L56" i="1"/>
  <c r="L30" i="1"/>
  <c r="J62" i="1"/>
  <c r="L62" i="1" s="1"/>
  <c r="L54" i="1"/>
  <c r="J21" i="8"/>
  <c r="J8" i="8" s="1"/>
  <c r="L15" i="1"/>
  <c r="L20" i="1"/>
  <c r="L19" i="1"/>
  <c r="H11" i="1"/>
  <c r="L28" i="1"/>
  <c r="L24" i="1"/>
  <c r="G11" i="1"/>
  <c r="L22" i="1"/>
  <c r="L23" i="1"/>
  <c r="L98" i="1"/>
  <c r="L106" i="1"/>
  <c r="J139" i="1"/>
  <c r="L139" i="1" s="1"/>
  <c r="L221" i="1"/>
  <c r="L128" i="1"/>
  <c r="J151" i="1"/>
  <c r="L151" i="1" s="1"/>
  <c r="L17" i="1"/>
  <c r="L247" i="1"/>
  <c r="L14" i="1"/>
  <c r="L96" i="1"/>
  <c r="L104" i="1"/>
  <c r="L141" i="1"/>
  <c r="L120" i="1"/>
  <c r="L145" i="1"/>
  <c r="L124" i="1"/>
  <c r="L238" i="1"/>
  <c r="L252" i="1"/>
  <c r="L115" i="1"/>
  <c r="L229" i="1"/>
  <c r="L246" i="1"/>
  <c r="L234" i="1"/>
  <c r="L232" i="1"/>
  <c r="L157" i="1"/>
  <c r="L123" i="1"/>
  <c r="L21" i="1"/>
  <c r="M5" i="1" s="1"/>
  <c r="J147" i="1"/>
  <c r="L147" i="1" s="1"/>
  <c r="L248" i="1"/>
  <c r="L264" i="1"/>
  <c r="L242" i="1"/>
  <c r="L240" i="1"/>
  <c r="L254" i="1"/>
  <c r="L131" i="1"/>
  <c r="L25" i="1"/>
  <c r="L16" i="1"/>
  <c r="G5" i="1" s="1"/>
  <c r="K11" i="1"/>
  <c r="L18" i="1"/>
  <c r="G7" i="1" s="1"/>
  <c r="I11" i="1"/>
  <c r="J12" i="1"/>
  <c r="C8" i="1" l="1"/>
  <c r="G6" i="1"/>
  <c r="M6" i="1"/>
  <c r="M7" i="1"/>
  <c r="J11" i="1"/>
  <c r="L12" i="1"/>
  <c r="C6" i="1" l="1"/>
  <c r="C5" i="1"/>
  <c r="J3" i="1"/>
  <c r="C17" i="8" s="1"/>
  <c r="L11" i="1"/>
  <c r="C3" i="1" l="1"/>
  <c r="D13" i="8"/>
  <c r="E13" i="8" s="1"/>
  <c r="M3" i="1"/>
  <c r="E3" i="1"/>
  <c r="D15" i="8" s="1"/>
  <c r="E15" i="8" s="1"/>
  <c r="K1" i="1"/>
  <c r="D17" i="8" l="1"/>
  <c r="B9" i="8" l="1"/>
  <c r="D8" i="8" s="1"/>
  <c r="E9" i="8" l="1"/>
  <c r="H7" i="8"/>
  <c r="J7" i="8" s="1"/>
</calcChain>
</file>

<file path=xl/sharedStrings.xml><?xml version="1.0" encoding="utf-8"?>
<sst xmlns="http://schemas.openxmlformats.org/spreadsheetml/2006/main" count="163" uniqueCount="152">
  <si>
    <t>NOME</t>
  </si>
  <si>
    <t>CARGO</t>
  </si>
  <si>
    <t>SALÁRIO</t>
  </si>
  <si>
    <t>FÉRIAS</t>
  </si>
  <si>
    <t>13 SAL</t>
  </si>
  <si>
    <t>FGTS</t>
  </si>
  <si>
    <t>AFAST</t>
  </si>
  <si>
    <t>RESC</t>
  </si>
  <si>
    <t>TOTAL</t>
  </si>
  <si>
    <t>PRODUTO:</t>
  </si>
  <si>
    <t>UNID</t>
  </si>
  <si>
    <t>PREÇO</t>
  </si>
  <si>
    <t>CONSUMO</t>
  </si>
  <si>
    <t>VALOR</t>
  </si>
  <si>
    <t>DESPESAS MENSAIS</t>
  </si>
  <si>
    <t>COMBUSTÍVEL</t>
  </si>
  <si>
    <t>VEÍCULOS</t>
  </si>
  <si>
    <t>ALIMENTAÇÃO</t>
  </si>
  <si>
    <t>MANUTENÇÃO</t>
  </si>
  <si>
    <t>MATERIAL ESCRITÓRIO / INFORMÁTICA</t>
  </si>
  <si>
    <t>TAXAS</t>
  </si>
  <si>
    <t>TRANSPORTE</t>
  </si>
  <si>
    <t>FRETE</t>
  </si>
  <si>
    <t>MAQUINÁRIO</t>
  </si>
  <si>
    <t>DESPESAS FINANCEIRAS</t>
  </si>
  <si>
    <t>ADMINISTRATIVAS</t>
  </si>
  <si>
    <t>ENTIDADES DE CLASSE</t>
  </si>
  <si>
    <t>MATERIAL DE LIMPEZA / HIGIENE</t>
  </si>
  <si>
    <t>ESCRITÓRIO</t>
  </si>
  <si>
    <t>MÊS</t>
  </si>
  <si>
    <t>ANO</t>
  </si>
  <si>
    <t>DIAS</t>
  </si>
  <si>
    <t>PEÇAS</t>
  </si>
  <si>
    <t>TOTAL GERAL</t>
  </si>
  <si>
    <t>TOTAL DE MATÉRIA PRIMA</t>
  </si>
  <si>
    <t>MECÂNICO</t>
  </si>
  <si>
    <t>CONTABILIDADE</t>
  </si>
  <si>
    <t>ADVOGADOS</t>
  </si>
  <si>
    <t>ÓLEO</t>
  </si>
  <si>
    <t>PRO-LABORE</t>
  </si>
  <si>
    <t>PADARIA</t>
  </si>
  <si>
    <t>SUPERMERCADO</t>
  </si>
  <si>
    <t>HIGIENE</t>
  </si>
  <si>
    <t>GAS</t>
  </si>
  <si>
    <t>MAT. ESCRITÓRIO</t>
  </si>
  <si>
    <t>JUROS</t>
  </si>
  <si>
    <t>LUZ</t>
  </si>
  <si>
    <t>TAXAS BANCÁRIA</t>
  </si>
  <si>
    <t>ÀGUA</t>
  </si>
  <si>
    <t>BOLETO</t>
  </si>
  <si>
    <t>TELEFONE</t>
  </si>
  <si>
    <t>SERASA</t>
  </si>
  <si>
    <t>INTERNET</t>
  </si>
  <si>
    <t>CONTRATOS</t>
  </si>
  <si>
    <t>IPTU</t>
  </si>
  <si>
    <t>VALE TRANSPORTES</t>
  </si>
  <si>
    <t>ÔNIBUS</t>
  </si>
  <si>
    <t>TRANSPORTADORA</t>
  </si>
  <si>
    <t>IPVA</t>
  </si>
  <si>
    <t>CORREIOS</t>
  </si>
  <si>
    <t>SEGURO</t>
  </si>
  <si>
    <t>MOTOBOY</t>
  </si>
  <si>
    <t>MULTAS</t>
  </si>
  <si>
    <t>PRÊMIOS</t>
  </si>
  <si>
    <t>GALPÃO</t>
  </si>
  <si>
    <t>CESTAS BÁSICAS</t>
  </si>
  <si>
    <t>PRÊMIO PRODUÇÃO</t>
  </si>
  <si>
    <t>FACÇÃO</t>
  </si>
  <si>
    <t>CONSULTORIA</t>
  </si>
  <si>
    <t>COMPONENTES</t>
  </si>
  <si>
    <t>APURAÇÃO DE CUSTO DE PESSOAL</t>
  </si>
  <si>
    <t>CUSTOS DO PRODUT0</t>
  </si>
  <si>
    <t>Matéria Prima</t>
  </si>
  <si>
    <t>Despesas Gerais</t>
  </si>
  <si>
    <t>Custo de Produção  Comum</t>
  </si>
  <si>
    <t>MATÉRIA PRIMA / AVIAMENTOS / EMBALAGEM</t>
  </si>
  <si>
    <t>MATÉRIA PRIMA</t>
  </si>
  <si>
    <t>EMBALAGEM</t>
  </si>
  <si>
    <t>TOTAL DE M PRIMA / AVIAMENTOS / EMBALAGEM</t>
  </si>
  <si>
    <t>média</t>
  </si>
  <si>
    <t>méda</t>
  </si>
  <si>
    <t>Custo de Montagem ( Máquinas )</t>
  </si>
  <si>
    <t>\</t>
  </si>
  <si>
    <t>Silk</t>
  </si>
  <si>
    <t>Bordado</t>
  </si>
  <si>
    <t>ALUGUEL / CONDOMÍNIO</t>
  </si>
  <si>
    <t>PREVIDÊNCIA</t>
  </si>
  <si>
    <t>MARKETING</t>
  </si>
  <si>
    <t>CLASSE</t>
  </si>
  <si>
    <t>FEDERAÇÃO DAS INDÚSTRIAS</t>
  </si>
  <si>
    <t>LIMPEZA</t>
  </si>
  <si>
    <t>SINDIVESTE/SINDICATOS</t>
  </si>
  <si>
    <t>ACABAMENTO</t>
  </si>
  <si>
    <t>SERVIÇOS GERAIS</t>
  </si>
  <si>
    <t>PREPARAÇÃO</t>
  </si>
  <si>
    <t>EXPEDIÇÃO</t>
  </si>
  <si>
    <t>ALMOXARIFADO</t>
  </si>
  <si>
    <t>REFORÇO</t>
  </si>
  <si>
    <t>MONTAGEM</t>
  </si>
  <si>
    <t>CORTE</t>
  </si>
  <si>
    <t>COMERCIAL</t>
  </si>
  <si>
    <t>TOTAL 2015</t>
  </si>
  <si>
    <t>Outros</t>
  </si>
  <si>
    <t>PIS</t>
  </si>
  <si>
    <t>COFINS</t>
  </si>
  <si>
    <t>IRPJ</t>
  </si>
  <si>
    <t>CSLL</t>
  </si>
  <si>
    <t>ICMS</t>
  </si>
  <si>
    <t>%</t>
  </si>
  <si>
    <t>CRÉDITO  ICMS</t>
  </si>
  <si>
    <t>Custo total matéria prima</t>
  </si>
  <si>
    <t>Crédito ICMS</t>
  </si>
  <si>
    <t>Produção base</t>
  </si>
  <si>
    <t>Este Produto</t>
  </si>
  <si>
    <t>Coeficiente</t>
  </si>
  <si>
    <t>Super Simples</t>
  </si>
  <si>
    <t>Resultado</t>
  </si>
  <si>
    <t>Código</t>
  </si>
  <si>
    <t>Produto</t>
  </si>
  <si>
    <t>Comissão Vendedor</t>
  </si>
  <si>
    <t>Comissão Supervisor</t>
  </si>
  <si>
    <t>Sugestão venda</t>
  </si>
  <si>
    <t>Total Impostos</t>
  </si>
  <si>
    <t>Façcão ?</t>
  </si>
  <si>
    <t>ST</t>
  </si>
  <si>
    <t>Despesas comuns</t>
  </si>
  <si>
    <t>Custos Montaagem</t>
  </si>
  <si>
    <t>GPS</t>
  </si>
  <si>
    <t>Venda</t>
  </si>
  <si>
    <t>Prêmio</t>
  </si>
  <si>
    <t>TOTAL MÊS</t>
  </si>
  <si>
    <t>Total</t>
  </si>
  <si>
    <t>CÓDIGO</t>
  </si>
  <si>
    <t>DESCRIÇÃO</t>
  </si>
  <si>
    <t>PUBLICIDADE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</si>
  <si>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</si>
  <si>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</si>
  <si>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</si>
  <si>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</si>
  <si>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</si>
  <si>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</si>
  <si>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</si>
  <si>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</si>
  <si>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</si>
  <si>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</si>
  <si>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</si>
  <si>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</si>
  <si>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PRODUÇÃO  DA EMPRESA</t>
  </si>
  <si>
    <t>CALÇA ELÁSTICO TOTAL</t>
  </si>
  <si>
    <t xml:space="preserve"> </t>
  </si>
  <si>
    <t>TOTAL 2016</t>
  </si>
  <si>
    <t>Lucro Pretendido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</si>
</sst>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00"/>
    <numFmt numFmtId="166" formatCode="#,##0.00000"/>
    <numFmt numFmtId="167" formatCode="0.000"/>
    <numFmt numFmtId="168" formatCode="0.000%"/>
    <numFmt numFmtId="169" formatCode="#,##0.000"/>
  </numFmts>
  <fonts count="30" x14ac:knownFonts="1">
    <font>
      <sz val="10"/>
      <name val="Arial"/>
    </font>
    <font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i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6"/>
      <color theme="0"/>
      <name val="Arial"/>
      <family val="2"/>
    </font>
    <font>
      <b/>
      <i/>
      <sz val="18"/>
      <color rgb="FFFF0000"/>
      <name val="Arial"/>
      <family val="2"/>
    </font>
    <font>
      <b/>
      <i/>
      <sz val="26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b/>
      <sz val="2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DC3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62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0" fillId="0" borderId="0" xfId="0" applyProtection="1">
      <protection locked="0"/>
    </xf>
    <xf numFmtId="4" fontId="0" fillId="3" borderId="4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1" fontId="4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0" fillId="0" borderId="3" xfId="0" applyBorder="1"/>
    <xf numFmtId="0" fontId="11" fillId="0" borderId="3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0" fontId="10" fillId="4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/>
    <xf numFmtId="0" fontId="11" fillId="0" borderId="1" xfId="1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1" fillId="0" borderId="1" xfId="1" applyFont="1" applyBorder="1" applyAlignment="1" applyProtection="1">
      <alignment horizontal="left"/>
      <protection locked="0"/>
    </xf>
    <xf numFmtId="0" fontId="1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right" vertical="center"/>
    </xf>
    <xf numFmtId="4" fontId="0" fillId="8" borderId="1" xfId="0" applyNumberFormat="1" applyFill="1" applyBorder="1" applyAlignment="1">
      <alignment horizontal="center" vertical="center"/>
    </xf>
    <xf numFmtId="10" fontId="0" fillId="9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12" fillId="0" borderId="9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0" fontId="0" fillId="4" borderId="0" xfId="0" applyFill="1"/>
    <xf numFmtId="0" fontId="18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/>
    <xf numFmtId="2" fontId="5" fillId="0" borderId="1" xfId="0" applyNumberFormat="1" applyFont="1" applyBorder="1" applyAlignment="1"/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4" fontId="0" fillId="6" borderId="0" xfId="0" applyNumberFormat="1" applyFill="1" applyBorder="1" applyAlignment="1">
      <alignment horizontal="center" vertical="center"/>
    </xf>
    <xf numFmtId="10" fontId="0" fillId="9" borderId="0" xfId="0" applyNumberFormat="1" applyFill="1" applyBorder="1" applyAlignment="1">
      <alignment vertical="center"/>
    </xf>
    <xf numFmtId="4" fontId="0" fillId="9" borderId="0" xfId="0" applyNumberFormat="1" applyFill="1" applyBorder="1" applyAlignment="1">
      <alignment vertical="center"/>
    </xf>
    <xf numFmtId="4" fontId="0" fillId="9" borderId="12" xfId="0" applyNumberFormat="1" applyFill="1" applyBorder="1" applyAlignment="1">
      <alignment vertical="center"/>
    </xf>
    <xf numFmtId="10" fontId="0" fillId="9" borderId="0" xfId="0" applyNumberFormat="1" applyFill="1" applyBorder="1" applyAlignment="1">
      <alignment horizontal="center" vertical="center"/>
    </xf>
    <xf numFmtId="0" fontId="11" fillId="6" borderId="15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3" fontId="0" fillId="6" borderId="0" xfId="0" applyNumberForma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0" xfId="0" applyFill="1" applyBorder="1" applyAlignment="1">
      <alignment horizontal="center" vertical="center"/>
    </xf>
    <xf numFmtId="4" fontId="0" fillId="12" borderId="0" xfId="0" applyNumberFormat="1" applyFill="1" applyBorder="1" applyAlignment="1">
      <alignment vertical="center"/>
    </xf>
    <xf numFmtId="4" fontId="0" fillId="12" borderId="12" xfId="0" applyNumberFormat="1" applyFill="1" applyBorder="1" applyAlignment="1">
      <alignment vertical="center"/>
    </xf>
    <xf numFmtId="4" fontId="0" fillId="3" borderId="16" xfId="0" applyNumberFormat="1" applyFill="1" applyBorder="1" applyAlignment="1" applyProtection="1">
      <alignment horizontal="center" vertical="center"/>
      <protection locked="0"/>
    </xf>
    <xf numFmtId="4" fontId="0" fillId="6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6" fontId="11" fillId="6" borderId="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4" fontId="19" fillId="0" borderId="1" xfId="0" applyNumberFormat="1" applyFont="1" applyBorder="1" applyAlignment="1"/>
    <xf numFmtId="0" fontId="0" fillId="3" borderId="1" xfId="0" applyFill="1" applyBorder="1" applyAlignment="1" applyProtection="1">
      <alignment horizontal="center" vertical="center"/>
      <protection locked="0"/>
    </xf>
    <xf numFmtId="10" fontId="0" fillId="3" borderId="1" xfId="0" applyNumberFormat="1" applyFill="1" applyBorder="1" applyAlignment="1" applyProtection="1">
      <alignment horizontal="center" vertical="center"/>
      <protection locked="0"/>
    </xf>
    <xf numFmtId="10" fontId="0" fillId="3" borderId="16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1" fillId="14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 applyProtection="1">
      <alignment horizontal="left"/>
      <protection locked="0"/>
    </xf>
    <xf numFmtId="4" fontId="0" fillId="10" borderId="1" xfId="0" applyNumberForma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protection locked="0"/>
    </xf>
    <xf numFmtId="0" fontId="4" fillId="10" borderId="4" xfId="0" applyFont="1" applyFill="1" applyBorder="1" applyAlignment="1" applyProtection="1">
      <protection locked="0"/>
    </xf>
    <xf numFmtId="0" fontId="4" fillId="10" borderId="3" xfId="0" applyFont="1" applyFill="1" applyBorder="1" applyAlignment="1" applyProtection="1">
      <protection locked="0"/>
    </xf>
    <xf numFmtId="4" fontId="0" fillId="11" borderId="1" xfId="0" applyNumberFormat="1" applyFill="1" applyBorder="1" applyAlignment="1" applyProtection="1">
      <alignment horizontal="center"/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</xf>
    <xf numFmtId="0" fontId="0" fillId="0" borderId="1" xfId="0" applyBorder="1" applyProtection="1"/>
    <xf numFmtId="4" fontId="0" fillId="0" borderId="1" xfId="0" applyNumberForma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0" fillId="0" borderId="0" xfId="0" applyProtection="1"/>
    <xf numFmtId="4" fontId="2" fillId="0" borderId="1" xfId="0" applyNumberFormat="1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4" fontId="6" fillId="7" borderId="1" xfId="0" applyNumberFormat="1" applyFont="1" applyFill="1" applyBorder="1" applyAlignment="1">
      <alignment horizontal="center"/>
    </xf>
    <xf numFmtId="1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0" fontId="8" fillId="7" borderId="1" xfId="0" applyNumberFormat="1" applyFont="1" applyFill="1" applyBorder="1" applyAlignment="1">
      <alignment horizontal="center" vertical="center"/>
    </xf>
    <xf numFmtId="0" fontId="26" fillId="0" borderId="2" xfId="0" applyFont="1" applyBorder="1"/>
    <xf numFmtId="0" fontId="26" fillId="0" borderId="0" xfId="0" applyFont="1" applyBorder="1"/>
    <xf numFmtId="0" fontId="26" fillId="0" borderId="0" xfId="0" applyFont="1"/>
    <xf numFmtId="0" fontId="26" fillId="3" borderId="1" xfId="0" applyFont="1" applyFill="1" applyBorder="1" applyAlignment="1" applyProtection="1">
      <alignment horizontal="center"/>
      <protection locked="0"/>
    </xf>
    <xf numFmtId="4" fontId="26" fillId="3" borderId="1" xfId="0" applyNumberFormat="1" applyFont="1" applyFill="1" applyBorder="1" applyAlignment="1" applyProtection="1">
      <alignment horizontal="center"/>
      <protection locked="0"/>
    </xf>
    <xf numFmtId="10" fontId="26" fillId="3" borderId="1" xfId="0" applyNumberFormat="1" applyFont="1" applyFill="1" applyBorder="1" applyAlignment="1" applyProtection="1">
      <alignment horizontal="center"/>
      <protection locked="0"/>
    </xf>
    <xf numFmtId="4" fontId="26" fillId="0" borderId="1" xfId="0" applyNumberFormat="1" applyFont="1" applyBorder="1" applyAlignment="1">
      <alignment horizontal="center"/>
    </xf>
    <xf numFmtId="4" fontId="11" fillId="10" borderId="1" xfId="0" applyNumberFormat="1" applyFont="1" applyFill="1" applyBorder="1" applyAlignment="1" applyProtection="1">
      <alignment horizontal="center"/>
      <protection locked="0"/>
    </xf>
    <xf numFmtId="167" fontId="6" fillId="0" borderId="1" xfId="0" applyNumberFormat="1" applyFont="1" applyBorder="1" applyAlignment="1">
      <alignment horizontal="center"/>
    </xf>
    <xf numFmtId="167" fontId="0" fillId="0" borderId="0" xfId="0" applyNumberFormat="1"/>
    <xf numFmtId="169" fontId="6" fillId="0" borderId="1" xfId="0" applyNumberFormat="1" applyFont="1" applyBorder="1" applyAlignment="1">
      <alignment horizontal="center"/>
    </xf>
    <xf numFmtId="169" fontId="0" fillId="0" borderId="0" xfId="0" applyNumberFormat="1"/>
    <xf numFmtId="169" fontId="26" fillId="3" borderId="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21" fillId="4" borderId="0" xfId="0" applyNumberFormat="1" applyFont="1" applyFill="1" applyBorder="1" applyAlignment="1">
      <alignment horizontal="center"/>
    </xf>
    <xf numFmtId="4" fontId="1" fillId="14" borderId="1" xfId="0" applyNumberFormat="1" applyFont="1" applyFill="1" applyBorder="1" applyAlignment="1" applyProtection="1">
      <alignment horizontal="center"/>
      <protection locked="0"/>
    </xf>
    <xf numFmtId="1" fontId="4" fillId="10" borderId="1" xfId="0" applyNumberFormat="1" applyFont="1" applyFill="1" applyBorder="1" applyAlignment="1" applyProtection="1">
      <alignment horizontal="center"/>
      <protection locked="0"/>
    </xf>
    <xf numFmtId="1" fontId="2" fillId="10" borderId="1" xfId="0" applyNumberFormat="1" applyFont="1" applyFill="1" applyBorder="1" applyAlignment="1" applyProtection="1">
      <alignment horizontal="center"/>
      <protection locked="0"/>
    </xf>
    <xf numFmtId="1" fontId="4" fillId="11" borderId="1" xfId="0" applyNumberFormat="1" applyFont="1" applyFill="1" applyBorder="1" applyAlignment="1" applyProtection="1">
      <alignment horizontal="center"/>
      <protection locked="0"/>
    </xf>
    <xf numFmtId="1" fontId="2" fillId="11" borderId="1" xfId="0" applyNumberFormat="1" applyFont="1" applyFill="1" applyBorder="1" applyAlignment="1" applyProtection="1">
      <alignment horizontal="center"/>
      <protection locked="0"/>
    </xf>
    <xf numFmtId="10" fontId="1" fillId="3" borderId="1" xfId="0" applyNumberFormat="1" applyFont="1" applyFill="1" applyBorder="1" applyAlignment="1" applyProtection="1">
      <alignment horizontal="center"/>
      <protection locked="0"/>
    </xf>
    <xf numFmtId="0" fontId="28" fillId="0" borderId="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" fontId="2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>
      <alignment horizontal="center" vertical="center"/>
    </xf>
    <xf numFmtId="4" fontId="0" fillId="9" borderId="4" xfId="0" applyNumberFormat="1" applyFill="1" applyBorder="1" applyAlignment="1">
      <alignment horizontal="center" vertical="center"/>
    </xf>
    <xf numFmtId="4" fontId="0" fillId="9" borderId="18" xfId="0" applyNumberFormat="1" applyFill="1" applyBorder="1" applyAlignment="1">
      <alignment horizontal="center" vertical="center"/>
    </xf>
    <xf numFmtId="4" fontId="12" fillId="15" borderId="1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168" fontId="17" fillId="7" borderId="1" xfId="0" applyNumberFormat="1" applyFont="1" applyFill="1" applyBorder="1" applyAlignment="1">
      <alignment horizontal="center" vertical="center"/>
    </xf>
    <xf numFmtId="168" fontId="17" fillId="7" borderId="23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10" fontId="29" fillId="0" borderId="1" xfId="0" applyNumberFormat="1" applyFont="1" applyBorder="1" applyAlignment="1">
      <alignment horizontal="center" vertical="center"/>
    </xf>
    <xf numFmtId="4" fontId="23" fillId="13" borderId="1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4" fontId="0" fillId="12" borderId="21" xfId="0" applyNumberFormat="1" applyFill="1" applyBorder="1" applyAlignment="1">
      <alignment horizontal="center" vertical="center"/>
    </xf>
    <xf numFmtId="4" fontId="0" fillId="12" borderId="22" xfId="0" applyNumberForma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4" fontId="0" fillId="9" borderId="23" xfId="0" applyNumberForma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4" fontId="0" fillId="12" borderId="18" xfId="0" applyNumberFormat="1" applyFill="1" applyBorder="1" applyAlignment="1">
      <alignment horizontal="center" vertical="center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/>
      <protection locked="0"/>
    </xf>
    <xf numFmtId="4" fontId="16" fillId="0" borderId="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" fontId="0" fillId="11" borderId="1" xfId="0" applyNumberForma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4" fillId="10" borderId="4" xfId="0" applyFont="1" applyFill="1" applyBorder="1" applyAlignment="1" applyProtection="1">
      <alignment horizontal="left"/>
      <protection locked="0"/>
    </xf>
    <xf numFmtId="0" fontId="4" fillId="10" borderId="3" xfId="0" applyFont="1" applyFill="1" applyBorder="1" applyAlignment="1" applyProtection="1">
      <alignment horizontal="left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4" fontId="16" fillId="0" borderId="4" xfId="0" applyNumberFormat="1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11" borderId="4" xfId="0" applyFont="1" applyFill="1" applyBorder="1" applyAlignment="1" applyProtection="1">
      <alignment horizont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center"/>
    </xf>
    <xf numFmtId="4" fontId="7" fillId="0" borderId="3" xfId="0" applyNumberFormat="1" applyFont="1" applyBorder="1" applyAlignment="1" applyProtection="1">
      <alignment horizontal="center"/>
    </xf>
    <xf numFmtId="14" fontId="24" fillId="7" borderId="1" xfId="0" applyNumberFormat="1" applyFont="1" applyFill="1" applyBorder="1" applyAlignment="1">
      <alignment horizontal="center"/>
    </xf>
    <xf numFmtId="4" fontId="15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21" fillId="7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D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LHA%20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"/>
      <sheetName val="CEF"/>
      <sheetName val="SICOOB"/>
      <sheetName val="DINHEIRO"/>
      <sheetName val="TROCO"/>
      <sheetName val="RESUMO TRO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showZeros="0" tabSelected="1" showWhiteSpace="0" view="pageLayout" zoomScale="70" zoomScaleNormal="66" zoomScalePageLayoutView="70" workbookViewId="0">
      <selection activeCell="O7" sqref="O7"/>
    </sheetView>
  </sheetViews>
  <sheetFormatPr defaultColWidth="9.1796875" defaultRowHeight="12.5" x14ac:dyDescent="0.25"/>
  <cols>
    <col min="1" max="1" width="28.453125" style="47" customWidth="1"/>
    <col min="2" max="2" width="14.453125" style="47" customWidth="1"/>
    <col min="3" max="3" width="10.26953125" style="47" customWidth="1"/>
    <col min="4" max="4" width="10.7265625" style="47" customWidth="1"/>
    <col min="5" max="5" width="17.81640625" style="47" customWidth="1"/>
    <col min="6" max="6" width="4" style="47" customWidth="1"/>
    <col min="7" max="7" width="15.54296875" style="47" customWidth="1"/>
    <col min="8" max="16384" width="9.1796875" style="47"/>
  </cols>
  <sheetData>
    <row r="1" spans="1:11" ht="25" x14ac:dyDescent="0.25">
      <c r="A1" s="187" t="s">
        <v>149</v>
      </c>
      <c r="B1" s="188"/>
      <c r="C1" s="188"/>
      <c r="D1" s="188"/>
      <c r="E1" s="188"/>
      <c r="F1" s="188"/>
      <c r="G1" s="188"/>
      <c r="H1" s="189">
        <f ca="1">TODAY()</f>
        <v>42612</v>
      </c>
      <c r="I1" s="190"/>
      <c r="J1" s="190"/>
      <c r="K1" s="191"/>
    </row>
    <row r="2" spans="1:11" ht="10" customHeight="1" x14ac:dyDescent="0.25">
      <c r="A2" s="80"/>
      <c r="B2" s="81"/>
      <c r="C2" s="81"/>
      <c r="D2" s="81"/>
      <c r="E2" s="81"/>
      <c r="F2" s="48"/>
      <c r="G2" s="48"/>
      <c r="H2" s="48"/>
      <c r="I2" s="48"/>
      <c r="J2" s="48"/>
      <c r="K2" s="82"/>
    </row>
    <row r="3" spans="1:11" ht="20" x14ac:dyDescent="0.25">
      <c r="A3" s="83" t="s">
        <v>117</v>
      </c>
      <c r="B3" s="110">
        <v>1</v>
      </c>
      <c r="C3" s="192" t="s">
        <v>118</v>
      </c>
      <c r="D3" s="192"/>
      <c r="E3" s="193" t="s">
        <v>148</v>
      </c>
      <c r="F3" s="193"/>
      <c r="G3" s="193"/>
      <c r="H3" s="193"/>
      <c r="I3" s="193"/>
      <c r="J3" s="193"/>
      <c r="K3" s="193"/>
    </row>
    <row r="4" spans="1:11" x14ac:dyDescent="0.25">
      <c r="A4" s="84"/>
      <c r="B4" s="48"/>
      <c r="C4" s="48"/>
      <c r="D4" s="48"/>
      <c r="E4" s="48"/>
      <c r="F4" s="48"/>
      <c r="G4" s="48"/>
      <c r="H4" s="48"/>
      <c r="I4" s="48"/>
      <c r="J4" s="48"/>
      <c r="K4" s="82"/>
    </row>
    <row r="5" spans="1:11" ht="20.149999999999999" customHeight="1" x14ac:dyDescent="0.25">
      <c r="A5" s="85" t="s">
        <v>112</v>
      </c>
      <c r="B5" s="118">
        <v>1</v>
      </c>
      <c r="C5" s="194" t="s">
        <v>113</v>
      </c>
      <c r="D5" s="195"/>
      <c r="E5" s="118">
        <v>1</v>
      </c>
      <c r="F5" s="86"/>
      <c r="G5" s="60" t="s">
        <v>114</v>
      </c>
      <c r="H5" s="196">
        <f>IF(B5="","",E5/B5)</f>
        <v>1</v>
      </c>
      <c r="I5" s="196"/>
      <c r="J5" s="86"/>
      <c r="K5" s="87"/>
    </row>
    <row r="6" spans="1:11" ht="28.25" customHeight="1" x14ac:dyDescent="0.25">
      <c r="A6" s="84"/>
      <c r="B6" s="174" t="s">
        <v>151</v>
      </c>
      <c r="C6" s="175"/>
      <c r="D6" s="202">
        <v>0.1</v>
      </c>
      <c r="E6" s="202"/>
      <c r="F6" s="48"/>
      <c r="G6" s="48"/>
      <c r="H6" s="48"/>
      <c r="I6" s="48"/>
      <c r="J6" s="48"/>
      <c r="K6" s="82"/>
    </row>
    <row r="7" spans="1:11" ht="40" customHeight="1" x14ac:dyDescent="0.25">
      <c r="A7" s="88" t="s">
        <v>128</v>
      </c>
      <c r="B7" s="176"/>
      <c r="C7" s="176"/>
      <c r="D7" s="176"/>
      <c r="E7" s="151" t="str">
        <f>IF(B7="","",B7/$B$7)</f>
        <v/>
      </c>
      <c r="F7" s="48"/>
      <c r="G7" s="89" t="s">
        <v>116</v>
      </c>
      <c r="H7" s="180" t="str">
        <f>IF(B7="","",B7-B9-J8-J23-J25)</f>
        <v/>
      </c>
      <c r="I7" s="181"/>
      <c r="J7" s="182" t="str">
        <f>IF(B7="","",H7/B7)</f>
        <v/>
      </c>
      <c r="K7" s="183"/>
    </row>
    <row r="8" spans="1:11" ht="20.149999999999999" customHeight="1" x14ac:dyDescent="0.25">
      <c r="A8" s="84"/>
      <c r="B8" s="197" t="s">
        <v>121</v>
      </c>
      <c r="C8" s="197"/>
      <c r="D8" s="61" t="e">
        <f>IF(I9="",((B9-J21)/(1-(I10+I23+I25+D6))),(B9/(1-(I9+I23+I25+D6))))</f>
        <v>#DIV/0!</v>
      </c>
      <c r="E8" s="48"/>
      <c r="F8" s="48"/>
      <c r="G8" s="63"/>
      <c r="H8" s="198" t="s">
        <v>122</v>
      </c>
      <c r="I8" s="199"/>
      <c r="J8" s="200">
        <f>IF(I9="",SUM(J9:K19)-J21,J9)</f>
        <v>0</v>
      </c>
      <c r="K8" s="201"/>
    </row>
    <row r="9" spans="1:11" ht="20" x14ac:dyDescent="0.25">
      <c r="A9" s="90" t="s">
        <v>71</v>
      </c>
      <c r="B9" s="203" t="e">
        <f>D11+D13+D15+D17+D19+D21+D23+D25</f>
        <v>#DIV/0!</v>
      </c>
      <c r="C9" s="203"/>
      <c r="D9" s="203"/>
      <c r="E9" s="57" t="str">
        <f>IF($B$7="","",B9/$B$7)</f>
        <v/>
      </c>
      <c r="F9" s="48"/>
      <c r="G9" s="204" t="s">
        <v>115</v>
      </c>
      <c r="H9" s="205"/>
      <c r="I9" s="147">
        <v>0.1</v>
      </c>
      <c r="J9" s="178">
        <f>I9*$B$7</f>
        <v>0</v>
      </c>
      <c r="K9" s="179"/>
    </row>
    <row r="10" spans="1:11" x14ac:dyDescent="0.25">
      <c r="A10" s="116"/>
      <c r="B10" s="114"/>
      <c r="C10" s="114"/>
      <c r="D10" s="114"/>
      <c r="E10" s="115"/>
      <c r="F10" s="48"/>
      <c r="G10" s="63"/>
      <c r="H10" s="63"/>
      <c r="I10" s="93" t="str">
        <f>IF(I9="",(I11+I13+I15+I17+I19),"")</f>
        <v/>
      </c>
      <c r="J10" s="94"/>
      <c r="K10" s="95"/>
    </row>
    <row r="11" spans="1:11" ht="25" customHeight="1" x14ac:dyDescent="0.25">
      <c r="A11" s="184" t="s">
        <v>72</v>
      </c>
      <c r="B11" s="185"/>
      <c r="C11" s="186"/>
      <c r="D11" s="58">
        <f>IF('MATÉRIA PRIMA'!B4="","",'MATÉRIA PRIMA'!B4)</f>
        <v>0</v>
      </c>
      <c r="E11" s="57" t="str">
        <f>IF($B$7="","",D11/$B$7)</f>
        <v/>
      </c>
      <c r="F11" s="48"/>
      <c r="G11" s="177" t="s">
        <v>103</v>
      </c>
      <c r="H11" s="177"/>
      <c r="I11" s="62" t="str">
        <f>IF($I$9="",0.65%,"")</f>
        <v/>
      </c>
      <c r="J11" s="178" t="str">
        <f>IF($I$9="",I11*$B$7,"")</f>
        <v/>
      </c>
      <c r="K11" s="179"/>
    </row>
    <row r="12" spans="1:11" x14ac:dyDescent="0.25">
      <c r="A12" s="91"/>
      <c r="B12" s="92"/>
      <c r="C12" s="92"/>
      <c r="D12" s="92"/>
      <c r="E12" s="86"/>
      <c r="F12" s="48"/>
      <c r="G12" s="63"/>
      <c r="H12" s="63"/>
      <c r="I12" s="96"/>
      <c r="J12" s="94"/>
      <c r="K12" s="95"/>
    </row>
    <row r="13" spans="1:11" ht="25" customHeight="1" x14ac:dyDescent="0.25">
      <c r="A13" s="184" t="s">
        <v>73</v>
      </c>
      <c r="B13" s="185"/>
      <c r="C13" s="186"/>
      <c r="D13" s="58" t="e">
        <f>IF(PESSOAL!J3="","",IF(DESPESAS!D1="","",DESPESAS!D1/20/'PRODUÇÃO ANUAL'!K4))</f>
        <v>#DIV/0!</v>
      </c>
      <c r="E13" s="57" t="str">
        <f>IF($B$7="","",D13/$B$7)</f>
        <v/>
      </c>
      <c r="F13" s="48"/>
      <c r="G13" s="177" t="s">
        <v>104</v>
      </c>
      <c r="H13" s="177"/>
      <c r="I13" s="62" t="str">
        <f>IF($I$9="",3%,"")</f>
        <v/>
      </c>
      <c r="J13" s="178" t="str">
        <f>IF($I$9="",I13*$B$7,"")</f>
        <v/>
      </c>
      <c r="K13" s="179"/>
    </row>
    <row r="14" spans="1:11" x14ac:dyDescent="0.25">
      <c r="A14" s="91"/>
      <c r="B14" s="92"/>
      <c r="C14" s="92"/>
      <c r="D14" s="92"/>
      <c r="E14" s="86"/>
      <c r="F14" s="48"/>
      <c r="G14" s="63"/>
      <c r="H14" s="63"/>
      <c r="I14" s="96"/>
      <c r="J14" s="94"/>
      <c r="K14" s="95"/>
    </row>
    <row r="15" spans="1:11" ht="25" customHeight="1" x14ac:dyDescent="0.25">
      <c r="A15" s="184" t="s">
        <v>74</v>
      </c>
      <c r="B15" s="185"/>
      <c r="C15" s="186"/>
      <c r="D15" s="58" t="e">
        <f>IF(I9="",(PESSOAL!C3+PESSOAL!E3)/20/'PRODUÇÃO ANUAL'!K4,PESSOAL!C3/20/'PRODUÇÃO ANUAL'!K4)</f>
        <v>#DIV/0!</v>
      </c>
      <c r="E15" s="57" t="str">
        <f>IF($B$7="","",D15/$B$7)</f>
        <v/>
      </c>
      <c r="F15" s="48"/>
      <c r="G15" s="177" t="s">
        <v>105</v>
      </c>
      <c r="H15" s="177"/>
      <c r="I15" s="62" t="str">
        <f>IF($I$9="",1.2%,"")</f>
        <v/>
      </c>
      <c r="J15" s="178" t="str">
        <f>IF($I$9="",I15*$B$7,"")</f>
        <v/>
      </c>
      <c r="K15" s="179"/>
    </row>
    <row r="16" spans="1:11" x14ac:dyDescent="0.25">
      <c r="A16" s="91"/>
      <c r="B16" s="92"/>
      <c r="C16" s="92"/>
      <c r="D16" s="92"/>
      <c r="E16" s="86"/>
      <c r="F16" s="48"/>
      <c r="G16" s="63"/>
      <c r="H16" s="63"/>
      <c r="I16" s="96"/>
      <c r="J16" s="94"/>
      <c r="K16" s="95"/>
    </row>
    <row r="17" spans="1:11" ht="25" customHeight="1" x14ac:dyDescent="0.25">
      <c r="A17" s="97" t="s">
        <v>81</v>
      </c>
      <c r="B17" s="111">
        <f>IF(C25="",H5,0)</f>
        <v>1</v>
      </c>
      <c r="C17" s="58" t="e">
        <f>IF(I9="",(PESSOAL!J3+PESSOAL!J3)/20/'PRODUÇÃO ANUAL'!K4,PESSOAL!J3/20/'PRODUÇÃO ANUAL'!K4)</f>
        <v>#DIV/0!</v>
      </c>
      <c r="D17" s="58" t="e">
        <f>IF(B17="","",B17*C17)</f>
        <v>#DIV/0!</v>
      </c>
      <c r="E17" s="57" t="str">
        <f>IF($B$7="","",B17/$B$7)</f>
        <v/>
      </c>
      <c r="F17" s="48"/>
      <c r="G17" s="177" t="s">
        <v>106</v>
      </c>
      <c r="H17" s="177"/>
      <c r="I17" s="62" t="str">
        <f>IF($I$9="",1.08%,"")</f>
        <v/>
      </c>
      <c r="J17" s="178" t="str">
        <f>IF($I$9="",I17*$B$7,"")</f>
        <v/>
      </c>
      <c r="K17" s="179"/>
    </row>
    <row r="18" spans="1:11" x14ac:dyDescent="0.25">
      <c r="A18" s="98" t="s">
        <v>82</v>
      </c>
      <c r="B18" s="99"/>
      <c r="C18" s="92"/>
      <c r="D18" s="92"/>
      <c r="E18" s="86"/>
      <c r="F18" s="48"/>
      <c r="G18" s="63"/>
      <c r="H18" s="63"/>
      <c r="I18" s="96"/>
      <c r="J18" s="94"/>
      <c r="K18" s="95"/>
    </row>
    <row r="19" spans="1:11" ht="25" customHeight="1" x14ac:dyDescent="0.25">
      <c r="A19" s="100" t="s">
        <v>83</v>
      </c>
      <c r="B19" s="121"/>
      <c r="C19" s="122"/>
      <c r="D19" s="58">
        <f>B19*C19</f>
        <v>0</v>
      </c>
      <c r="E19" s="57" t="str">
        <f>IF($B$7="","",D19/$B$7)</f>
        <v/>
      </c>
      <c r="F19" s="48"/>
      <c r="G19" s="177" t="s">
        <v>107</v>
      </c>
      <c r="H19" s="177"/>
      <c r="I19" s="62" t="str">
        <f>IF($I$9="",18%,"")</f>
        <v/>
      </c>
      <c r="J19" s="178" t="str">
        <f>IF($I$9="",I19*$B$7,"")</f>
        <v/>
      </c>
      <c r="K19" s="179"/>
    </row>
    <row r="20" spans="1:11" x14ac:dyDescent="0.25">
      <c r="A20" s="98"/>
      <c r="B20" s="99"/>
      <c r="C20" s="92"/>
      <c r="D20" s="92"/>
      <c r="E20" s="86"/>
      <c r="F20" s="48"/>
      <c r="G20" s="63"/>
      <c r="H20" s="63"/>
      <c r="I20" s="63"/>
      <c r="J20" s="94"/>
      <c r="K20" s="95"/>
    </row>
    <row r="21" spans="1:11" ht="25" customHeight="1" x14ac:dyDescent="0.25">
      <c r="A21" s="100" t="s">
        <v>84</v>
      </c>
      <c r="B21" s="121"/>
      <c r="C21" s="122"/>
      <c r="D21" s="58">
        <f>B21*C21</f>
        <v>0</v>
      </c>
      <c r="E21" s="57" t="str">
        <f>IF($B$7="","",D21/$B$7)</f>
        <v/>
      </c>
      <c r="F21" s="48"/>
      <c r="G21" s="212" t="s">
        <v>111</v>
      </c>
      <c r="H21" s="212"/>
      <c r="I21" s="212"/>
      <c r="J21" s="200" t="str">
        <f>IF(I9="",'MATÉRIA PRIMA'!H4,"")</f>
        <v/>
      </c>
      <c r="K21" s="213"/>
    </row>
    <row r="22" spans="1:11" x14ac:dyDescent="0.25">
      <c r="A22" s="98"/>
      <c r="B22" s="99"/>
      <c r="C22" s="92"/>
      <c r="D22" s="92"/>
      <c r="E22" s="86"/>
      <c r="F22" s="48"/>
      <c r="G22" s="48"/>
      <c r="H22" s="48"/>
      <c r="I22" s="48"/>
      <c r="J22" s="101"/>
      <c r="K22" s="102"/>
    </row>
    <row r="23" spans="1:11" ht="25" customHeight="1" x14ac:dyDescent="0.25">
      <c r="A23" s="100" t="s">
        <v>102</v>
      </c>
      <c r="B23" s="121"/>
      <c r="C23" s="122"/>
      <c r="D23" s="58">
        <f>B23*C23</f>
        <v>0</v>
      </c>
      <c r="E23" s="57" t="str">
        <f>IF($B$7="","",D23/$B$7)</f>
        <v/>
      </c>
      <c r="F23" s="48"/>
      <c r="G23" s="214" t="s">
        <v>119</v>
      </c>
      <c r="H23" s="214"/>
      <c r="I23" s="119"/>
      <c r="J23" s="215">
        <f>I23*$B$7</f>
        <v>0</v>
      </c>
      <c r="K23" s="216"/>
    </row>
    <row r="24" spans="1:11" x14ac:dyDescent="0.25">
      <c r="A24" s="112"/>
      <c r="B24" s="113"/>
      <c r="C24" s="114"/>
      <c r="D24" s="114"/>
      <c r="E24" s="115"/>
      <c r="F24" s="48"/>
      <c r="G24" s="103"/>
      <c r="H24" s="103"/>
      <c r="I24" s="104"/>
      <c r="J24" s="105"/>
      <c r="K24" s="106"/>
    </row>
    <row r="25" spans="1:11" ht="25" customHeight="1" thickBot="1" x14ac:dyDescent="0.3">
      <c r="A25" s="206" t="s">
        <v>123</v>
      </c>
      <c r="B25" s="207"/>
      <c r="C25" s="107"/>
      <c r="D25" s="108">
        <f>C25</f>
        <v>0</v>
      </c>
      <c r="E25" s="57" t="str">
        <f>IF($B$7="","",D25/$B$7)</f>
        <v/>
      </c>
      <c r="F25" s="109"/>
      <c r="G25" s="208" t="s">
        <v>120</v>
      </c>
      <c r="H25" s="209"/>
      <c r="I25" s="120"/>
      <c r="J25" s="210">
        <f>I25*$B$7</f>
        <v>0</v>
      </c>
      <c r="K25" s="211"/>
    </row>
    <row r="26" spans="1:11" ht="13" x14ac:dyDescent="0.25">
      <c r="A26" s="49"/>
      <c r="B26" s="50"/>
      <c r="C26" s="51"/>
      <c r="D26" s="52"/>
      <c r="E26" s="53"/>
    </row>
  </sheetData>
  <mergeCells count="37">
    <mergeCell ref="A15:C15"/>
    <mergeCell ref="G15:H15"/>
    <mergeCell ref="J15:K15"/>
    <mergeCell ref="G17:H17"/>
    <mergeCell ref="J17:K17"/>
    <mergeCell ref="A25:B25"/>
    <mergeCell ref="G25:H25"/>
    <mergeCell ref="J25:K25"/>
    <mergeCell ref="G19:H19"/>
    <mergeCell ref="J19:K19"/>
    <mergeCell ref="G21:I21"/>
    <mergeCell ref="J21:K21"/>
    <mergeCell ref="G23:H23"/>
    <mergeCell ref="J23:K23"/>
    <mergeCell ref="A1:G1"/>
    <mergeCell ref="A11:C11"/>
    <mergeCell ref="G11:H11"/>
    <mergeCell ref="J11:K11"/>
    <mergeCell ref="H1:K1"/>
    <mergeCell ref="C3:D3"/>
    <mergeCell ref="E3:K3"/>
    <mergeCell ref="C5:D5"/>
    <mergeCell ref="H5:I5"/>
    <mergeCell ref="B8:C8"/>
    <mergeCell ref="H8:I8"/>
    <mergeCell ref="J8:K8"/>
    <mergeCell ref="D6:E6"/>
    <mergeCell ref="B9:D9"/>
    <mergeCell ref="G9:H9"/>
    <mergeCell ref="J9:K9"/>
    <mergeCell ref="B6:C6"/>
    <mergeCell ref="B7:D7"/>
    <mergeCell ref="G13:H13"/>
    <mergeCell ref="J13:K13"/>
    <mergeCell ref="H7:I7"/>
    <mergeCell ref="J7:K7"/>
    <mergeCell ref="A13:C13"/>
  </mergeCells>
  <pageMargins left="0.11811023622047245" right="0.11811023622047245" top="0.78740157480314965" bottom="0.78740157480314965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5"/>
  <sheetViews>
    <sheetView showGridLines="0" showZeros="0" zoomScale="70" zoomScaleNormal="100" workbookViewId="0">
      <pane ySplit="10" topLeftCell="A11" activePane="bottomLeft" state="frozen"/>
      <selection pane="bottomLeft" activeCell="M12" sqref="M12:M22"/>
    </sheetView>
  </sheetViews>
  <sheetFormatPr defaultRowHeight="12.5" x14ac:dyDescent="0.25"/>
  <cols>
    <col min="1" max="1" width="9.453125" customWidth="1"/>
    <col min="2" max="2" width="32.1796875" customWidth="1"/>
    <col min="3" max="3" width="13.7265625" customWidth="1"/>
    <col min="4" max="4" width="9.54296875" customWidth="1"/>
    <col min="5" max="5" width="7.54296875" customWidth="1"/>
    <col min="6" max="6" width="11" customWidth="1"/>
    <col min="7" max="7" width="9.453125" customWidth="1"/>
    <col min="8" max="8" width="9.81640625" customWidth="1"/>
    <col min="9" max="9" width="7.81640625" customWidth="1"/>
    <col min="10" max="10" width="9" customWidth="1"/>
    <col min="11" max="11" width="8" customWidth="1"/>
    <col min="12" max="12" width="10.26953125" customWidth="1"/>
    <col min="13" max="13" width="10" customWidth="1"/>
  </cols>
  <sheetData>
    <row r="1" spans="1:13" ht="17.5" x14ac:dyDescent="0.35">
      <c r="A1" s="134">
        <f>COUNT(D12:D265)</f>
        <v>0</v>
      </c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20">
        <f>C3+J3</f>
        <v>0</v>
      </c>
      <c r="L1" s="220"/>
      <c r="M1" s="220"/>
    </row>
    <row r="2" spans="1:13" ht="3" customHeight="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3"/>
      <c r="L2" s="73"/>
      <c r="M2" s="73"/>
    </row>
    <row r="3" spans="1:13" ht="17.149999999999999" customHeight="1" x14ac:dyDescent="0.35">
      <c r="A3" s="69" t="s">
        <v>125</v>
      </c>
      <c r="B3" s="74"/>
      <c r="C3" s="75">
        <f>C5+C6+C7+C8+G5+G6+G7+G8</f>
        <v>0</v>
      </c>
      <c r="D3" s="76" t="s">
        <v>127</v>
      </c>
      <c r="E3" s="117">
        <f>C3*0.2808</f>
        <v>0</v>
      </c>
      <c r="F3" s="77"/>
      <c r="G3" s="231" t="s">
        <v>126</v>
      </c>
      <c r="H3" s="232"/>
      <c r="I3" s="232"/>
      <c r="J3" s="219">
        <f>M5+M6+M7+M8</f>
        <v>0</v>
      </c>
      <c r="K3" s="219"/>
      <c r="L3" s="78" t="s">
        <v>127</v>
      </c>
      <c r="M3" s="117">
        <f>J3*0.2808</f>
        <v>0</v>
      </c>
    </row>
    <row r="4" spans="1:13" ht="10" customHeight="1" x14ac:dyDescent="0.5">
      <c r="A4" s="64"/>
      <c r="B4" s="79"/>
      <c r="C4" s="79"/>
      <c r="D4" s="71"/>
      <c r="E4" s="71"/>
      <c r="F4" s="71"/>
      <c r="G4" s="71"/>
      <c r="H4" s="71"/>
      <c r="I4" s="71"/>
      <c r="J4" s="71" t="s">
        <v>82</v>
      </c>
      <c r="K4" s="72"/>
      <c r="L4" s="72"/>
      <c r="M4" s="72"/>
    </row>
    <row r="5" spans="1:13" ht="13" customHeight="1" x14ac:dyDescent="0.3">
      <c r="A5" s="65">
        <v>1</v>
      </c>
      <c r="B5" s="124" t="s">
        <v>28</v>
      </c>
      <c r="C5" s="125">
        <f>SUMIF($M$12:$M$265,A5,$L$12:$L$265)</f>
        <v>0</v>
      </c>
      <c r="D5" s="169">
        <v>5</v>
      </c>
      <c r="E5" s="227" t="s">
        <v>99</v>
      </c>
      <c r="F5" s="228"/>
      <c r="G5" s="159">
        <f>SUMIF($M$12:$M$265,D5,$L$12:$L$265)</f>
        <v>0</v>
      </c>
      <c r="H5" s="223"/>
      <c r="I5" s="224"/>
      <c r="J5" s="171">
        <v>9</v>
      </c>
      <c r="K5" s="234" t="s">
        <v>97</v>
      </c>
      <c r="L5" s="235"/>
      <c r="M5" s="129">
        <f>SUMIF($M$12:$M$265,J5,$L$12:$L$265)</f>
        <v>0</v>
      </c>
    </row>
    <row r="6" spans="1:13" ht="13" x14ac:dyDescent="0.3">
      <c r="A6" s="65">
        <v>2</v>
      </c>
      <c r="B6" s="126" t="s">
        <v>93</v>
      </c>
      <c r="C6" s="125">
        <f t="shared" ref="C6:C8" si="0">SUMIF($M$12:$M$265,A6,$L$12:$L$265)</f>
        <v>0</v>
      </c>
      <c r="D6" s="169">
        <v>6</v>
      </c>
      <c r="E6" s="127" t="s">
        <v>92</v>
      </c>
      <c r="F6" s="128"/>
      <c r="G6" s="125">
        <f t="shared" ref="G6:G8" si="1">SUMIF($M$12:$M$265,D6,$L$12:$L$265)</f>
        <v>0</v>
      </c>
      <c r="H6" s="222"/>
      <c r="I6" s="222"/>
      <c r="J6" s="171">
        <v>10</v>
      </c>
      <c r="K6" s="234" t="s">
        <v>94</v>
      </c>
      <c r="L6" s="235"/>
      <c r="M6" s="129">
        <f t="shared" ref="M6:M8" si="2">SUMIF($M$12:$M$265,J6,$L$12:$L$265)</f>
        <v>0</v>
      </c>
    </row>
    <row r="7" spans="1:13" ht="14" x14ac:dyDescent="0.3">
      <c r="A7" s="67">
        <v>3</v>
      </c>
      <c r="B7" s="126" t="s">
        <v>96</v>
      </c>
      <c r="C7" s="125">
        <f t="shared" si="0"/>
        <v>0</v>
      </c>
      <c r="D7" s="170">
        <v>7</v>
      </c>
      <c r="E7" s="126" t="s">
        <v>100</v>
      </c>
      <c r="F7" s="126"/>
      <c r="G7" s="125">
        <f t="shared" si="1"/>
        <v>0</v>
      </c>
      <c r="H7" s="222"/>
      <c r="I7" s="222"/>
      <c r="J7" s="172">
        <v>11</v>
      </c>
      <c r="K7" s="234" t="s">
        <v>98</v>
      </c>
      <c r="L7" s="235"/>
      <c r="M7" s="129">
        <f t="shared" si="2"/>
        <v>0</v>
      </c>
    </row>
    <row r="8" spans="1:13" ht="14" x14ac:dyDescent="0.3">
      <c r="A8" s="66">
        <v>4</v>
      </c>
      <c r="B8" s="126" t="s">
        <v>95</v>
      </c>
      <c r="C8" s="125">
        <f t="shared" si="0"/>
        <v>0</v>
      </c>
      <c r="D8" s="170">
        <v>8</v>
      </c>
      <c r="E8" s="229"/>
      <c r="F8" s="230"/>
      <c r="G8" s="125">
        <f t="shared" si="1"/>
        <v>0</v>
      </c>
      <c r="H8" s="225"/>
      <c r="I8" s="226"/>
      <c r="J8" s="172">
        <v>12</v>
      </c>
      <c r="K8" s="217"/>
      <c r="L8" s="218"/>
      <c r="M8" s="129">
        <f t="shared" si="2"/>
        <v>0</v>
      </c>
    </row>
    <row r="9" spans="1:13" ht="14" x14ac:dyDescent="0.3">
      <c r="A9" s="28"/>
      <c r="B9" s="221"/>
      <c r="C9" s="221"/>
      <c r="D9" s="31"/>
      <c r="E9" s="130">
        <v>7.0000000000000007E-2</v>
      </c>
      <c r="F9" s="31"/>
      <c r="G9" s="31"/>
      <c r="H9" s="31"/>
      <c r="I9" s="31"/>
      <c r="J9" s="31"/>
      <c r="K9" s="31"/>
      <c r="L9" s="31"/>
      <c r="M9" s="68"/>
    </row>
    <row r="10" spans="1:13" ht="13" x14ac:dyDescent="0.3">
      <c r="A10" s="28"/>
      <c r="B10" s="11" t="s">
        <v>0</v>
      </c>
      <c r="C10" s="11" t="s">
        <v>1</v>
      </c>
      <c r="D10" s="11" t="s">
        <v>2</v>
      </c>
      <c r="E10" s="11" t="s">
        <v>129</v>
      </c>
      <c r="F10" s="11" t="s">
        <v>8</v>
      </c>
      <c r="G10" s="38" t="s">
        <v>3</v>
      </c>
      <c r="H10" s="38" t="s">
        <v>4</v>
      </c>
      <c r="I10" s="38" t="s">
        <v>5</v>
      </c>
      <c r="J10" s="38" t="s">
        <v>7</v>
      </c>
      <c r="K10" s="11" t="s">
        <v>6</v>
      </c>
      <c r="L10" s="10" t="s">
        <v>8</v>
      </c>
      <c r="M10" s="32" t="s">
        <v>88</v>
      </c>
    </row>
    <row r="11" spans="1:13" x14ac:dyDescent="0.25">
      <c r="A11" s="29"/>
      <c r="D11" s="123">
        <f t="shared" ref="D11:L11" si="3">SUM(D12:D265)</f>
        <v>0</v>
      </c>
      <c r="E11" s="123">
        <f t="shared" si="3"/>
        <v>0</v>
      </c>
      <c r="F11" s="123">
        <f t="shared" si="3"/>
        <v>0</v>
      </c>
      <c r="G11" s="123">
        <f t="shared" si="3"/>
        <v>0</v>
      </c>
      <c r="H11" s="123">
        <f t="shared" si="3"/>
        <v>0</v>
      </c>
      <c r="I11" s="123">
        <f t="shared" si="3"/>
        <v>0</v>
      </c>
      <c r="J11" s="123">
        <f t="shared" si="3"/>
        <v>0</v>
      </c>
      <c r="K11" s="123">
        <f t="shared" si="3"/>
        <v>0</v>
      </c>
      <c r="L11" s="123">
        <f t="shared" si="3"/>
        <v>0</v>
      </c>
    </row>
    <row r="12" spans="1:13" x14ac:dyDescent="0.25">
      <c r="A12" s="30"/>
      <c r="B12" s="135"/>
      <c r="C12" s="44"/>
      <c r="D12" s="168"/>
      <c r="E12" s="131">
        <f>D12*$E$9</f>
        <v>0</v>
      </c>
      <c r="F12" s="4">
        <f t="shared" ref="F12:F23" si="4">D12+E12</f>
        <v>0</v>
      </c>
      <c r="G12" s="4">
        <f t="shared" ref="G12:G23" si="5">F12/12*1.33</f>
        <v>0</v>
      </c>
      <c r="H12" s="4">
        <f t="shared" ref="H12:H23" si="6">F12/12</f>
        <v>0</v>
      </c>
      <c r="I12" s="4">
        <f t="shared" ref="I12:I23" si="7">F12*0.08</f>
        <v>0</v>
      </c>
      <c r="J12" s="4">
        <f t="shared" ref="J12:J23" si="8">I12*0.5</f>
        <v>0</v>
      </c>
      <c r="K12" s="4">
        <f t="shared" ref="K12:K23" si="9">F12/12/4</f>
        <v>0</v>
      </c>
      <c r="L12" s="4">
        <f t="shared" ref="L12:L23" si="10">SUM(F12:K12)</f>
        <v>0</v>
      </c>
      <c r="M12" s="18"/>
    </row>
    <row r="13" spans="1:13" x14ac:dyDescent="0.25">
      <c r="A13" s="30"/>
      <c r="B13" s="136"/>
      <c r="C13" s="45"/>
      <c r="D13" s="168"/>
      <c r="E13" s="131">
        <f t="shared" ref="E13:E76" si="11">D13*$E$9</f>
        <v>0</v>
      </c>
      <c r="F13" s="4">
        <f t="shared" si="4"/>
        <v>0</v>
      </c>
      <c r="G13" s="4">
        <f t="shared" si="5"/>
        <v>0</v>
      </c>
      <c r="H13" s="4">
        <f t="shared" si="6"/>
        <v>0</v>
      </c>
      <c r="I13" s="4">
        <f t="shared" si="7"/>
        <v>0</v>
      </c>
      <c r="J13" s="4">
        <f t="shared" si="8"/>
        <v>0</v>
      </c>
      <c r="K13" s="4">
        <f t="shared" si="9"/>
        <v>0</v>
      </c>
      <c r="L13" s="4">
        <f t="shared" si="10"/>
        <v>0</v>
      </c>
      <c r="M13" s="18"/>
    </row>
    <row r="14" spans="1:13" x14ac:dyDescent="0.25">
      <c r="A14" s="30"/>
      <c r="B14" s="136"/>
      <c r="C14" s="45"/>
      <c r="D14" s="168"/>
      <c r="E14" s="131">
        <f t="shared" si="11"/>
        <v>0</v>
      </c>
      <c r="F14" s="4">
        <f t="shared" si="4"/>
        <v>0</v>
      </c>
      <c r="G14" s="4">
        <f t="shared" si="5"/>
        <v>0</v>
      </c>
      <c r="H14" s="4">
        <f t="shared" si="6"/>
        <v>0</v>
      </c>
      <c r="I14" s="4">
        <f t="shared" si="7"/>
        <v>0</v>
      </c>
      <c r="J14" s="4">
        <f t="shared" si="8"/>
        <v>0</v>
      </c>
      <c r="K14" s="4">
        <f t="shared" si="9"/>
        <v>0</v>
      </c>
      <c r="L14" s="4">
        <f t="shared" si="10"/>
        <v>0</v>
      </c>
      <c r="M14" s="18"/>
    </row>
    <row r="15" spans="1:13" x14ac:dyDescent="0.25">
      <c r="A15" s="30"/>
      <c r="B15" s="137"/>
      <c r="C15" s="46"/>
      <c r="D15" s="168"/>
      <c r="E15" s="131">
        <f t="shared" si="11"/>
        <v>0</v>
      </c>
      <c r="F15" s="4">
        <f t="shared" si="4"/>
        <v>0</v>
      </c>
      <c r="G15" s="4">
        <f t="shared" si="5"/>
        <v>0</v>
      </c>
      <c r="H15" s="4">
        <f t="shared" si="6"/>
        <v>0</v>
      </c>
      <c r="I15" s="4">
        <f t="shared" si="7"/>
        <v>0</v>
      </c>
      <c r="J15" s="4">
        <f t="shared" si="8"/>
        <v>0</v>
      </c>
      <c r="K15" s="4">
        <f t="shared" si="9"/>
        <v>0</v>
      </c>
      <c r="L15" s="4">
        <f t="shared" si="10"/>
        <v>0</v>
      </c>
      <c r="M15" s="18"/>
    </row>
    <row r="16" spans="1:13" x14ac:dyDescent="0.25">
      <c r="A16" s="30"/>
      <c r="B16" s="41"/>
      <c r="C16" s="25"/>
      <c r="D16" s="168"/>
      <c r="E16" s="131">
        <f t="shared" si="11"/>
        <v>0</v>
      </c>
      <c r="F16" s="4">
        <f t="shared" si="4"/>
        <v>0</v>
      </c>
      <c r="G16" s="4">
        <f t="shared" si="5"/>
        <v>0</v>
      </c>
      <c r="H16" s="4">
        <f t="shared" si="6"/>
        <v>0</v>
      </c>
      <c r="I16" s="4">
        <f t="shared" si="7"/>
        <v>0</v>
      </c>
      <c r="J16" s="4">
        <f t="shared" si="8"/>
        <v>0</v>
      </c>
      <c r="K16" s="4">
        <f t="shared" si="9"/>
        <v>0</v>
      </c>
      <c r="L16" s="4">
        <f t="shared" si="10"/>
        <v>0</v>
      </c>
      <c r="M16" s="18"/>
    </row>
    <row r="17" spans="1:25" x14ac:dyDescent="0.25">
      <c r="A17" s="30"/>
      <c r="B17" s="42"/>
      <c r="C17" s="25"/>
      <c r="D17" s="168"/>
      <c r="E17" s="131">
        <f t="shared" si="11"/>
        <v>0</v>
      </c>
      <c r="F17" s="4">
        <f t="shared" si="4"/>
        <v>0</v>
      </c>
      <c r="G17" s="4">
        <f t="shared" si="5"/>
        <v>0</v>
      </c>
      <c r="H17" s="4">
        <f t="shared" si="6"/>
        <v>0</v>
      </c>
      <c r="I17" s="4">
        <f t="shared" si="7"/>
        <v>0</v>
      </c>
      <c r="J17" s="4">
        <f t="shared" si="8"/>
        <v>0</v>
      </c>
      <c r="K17" s="4">
        <f t="shared" si="9"/>
        <v>0</v>
      </c>
      <c r="L17" s="4">
        <f t="shared" si="10"/>
        <v>0</v>
      </c>
      <c r="M17" s="18"/>
    </row>
    <row r="18" spans="1:25" x14ac:dyDescent="0.25">
      <c r="A18" s="30"/>
      <c r="B18" s="42"/>
      <c r="C18" s="25"/>
      <c r="D18" s="168"/>
      <c r="E18" s="131">
        <f t="shared" si="11"/>
        <v>0</v>
      </c>
      <c r="F18" s="4">
        <f t="shared" si="4"/>
        <v>0</v>
      </c>
      <c r="G18" s="4">
        <f t="shared" si="5"/>
        <v>0</v>
      </c>
      <c r="H18" s="4">
        <f t="shared" si="6"/>
        <v>0</v>
      </c>
      <c r="I18" s="4">
        <f t="shared" si="7"/>
        <v>0</v>
      </c>
      <c r="J18" s="4">
        <f t="shared" si="8"/>
        <v>0</v>
      </c>
      <c r="K18" s="4">
        <f t="shared" si="9"/>
        <v>0</v>
      </c>
      <c r="L18" s="4">
        <f t="shared" si="10"/>
        <v>0</v>
      </c>
      <c r="M18" s="18"/>
    </row>
    <row r="19" spans="1:25" x14ac:dyDescent="0.25">
      <c r="A19" s="30"/>
      <c r="B19" s="41"/>
      <c r="C19" s="16"/>
      <c r="D19" s="168"/>
      <c r="E19" s="131">
        <f t="shared" si="11"/>
        <v>0</v>
      </c>
      <c r="F19" s="4">
        <f t="shared" si="4"/>
        <v>0</v>
      </c>
      <c r="G19" s="4">
        <f t="shared" si="5"/>
        <v>0</v>
      </c>
      <c r="H19" s="4">
        <f t="shared" si="6"/>
        <v>0</v>
      </c>
      <c r="I19" s="4">
        <f t="shared" si="7"/>
        <v>0</v>
      </c>
      <c r="J19" s="4">
        <f t="shared" si="8"/>
        <v>0</v>
      </c>
      <c r="K19" s="4">
        <f t="shared" si="9"/>
        <v>0</v>
      </c>
      <c r="L19" s="4">
        <f t="shared" si="10"/>
        <v>0</v>
      </c>
      <c r="M19" s="18"/>
      <c r="P19" s="40"/>
      <c r="Q19" s="40"/>
      <c r="R19" s="40"/>
      <c r="Y19" s="40"/>
    </row>
    <row r="20" spans="1:25" x14ac:dyDescent="0.25">
      <c r="A20" s="30"/>
      <c r="B20" s="41"/>
      <c r="C20" s="25"/>
      <c r="D20" s="168"/>
      <c r="E20" s="131">
        <f t="shared" si="11"/>
        <v>0</v>
      </c>
      <c r="F20" s="4">
        <f t="shared" si="4"/>
        <v>0</v>
      </c>
      <c r="G20" s="4">
        <f t="shared" si="5"/>
        <v>0</v>
      </c>
      <c r="H20" s="4">
        <f t="shared" si="6"/>
        <v>0</v>
      </c>
      <c r="I20" s="4">
        <f t="shared" si="7"/>
        <v>0</v>
      </c>
      <c r="J20" s="4">
        <f t="shared" si="8"/>
        <v>0</v>
      </c>
      <c r="K20" s="4">
        <f t="shared" si="9"/>
        <v>0</v>
      </c>
      <c r="L20" s="4">
        <f t="shared" si="10"/>
        <v>0</v>
      </c>
      <c r="M20" s="18"/>
    </row>
    <row r="21" spans="1:25" x14ac:dyDescent="0.25">
      <c r="A21" s="30"/>
      <c r="B21" s="41"/>
      <c r="C21" s="25"/>
      <c r="D21" s="168"/>
      <c r="E21" s="131">
        <f t="shared" si="11"/>
        <v>0</v>
      </c>
      <c r="F21" s="4">
        <f t="shared" si="4"/>
        <v>0</v>
      </c>
      <c r="G21" s="4">
        <f t="shared" si="5"/>
        <v>0</v>
      </c>
      <c r="H21" s="4">
        <f t="shared" si="6"/>
        <v>0</v>
      </c>
      <c r="I21" s="4">
        <f t="shared" si="7"/>
        <v>0</v>
      </c>
      <c r="J21" s="4">
        <f t="shared" si="8"/>
        <v>0</v>
      </c>
      <c r="K21" s="4">
        <f t="shared" si="9"/>
        <v>0</v>
      </c>
      <c r="L21" s="4">
        <f t="shared" si="10"/>
        <v>0</v>
      </c>
      <c r="M21" s="18"/>
    </row>
    <row r="22" spans="1:25" x14ac:dyDescent="0.25">
      <c r="A22" s="30"/>
      <c r="B22" s="41"/>
      <c r="C22" s="25"/>
      <c r="D22" s="168"/>
      <c r="E22" s="131">
        <f t="shared" si="11"/>
        <v>0</v>
      </c>
      <c r="F22" s="4">
        <f t="shared" si="4"/>
        <v>0</v>
      </c>
      <c r="G22" s="4">
        <f t="shared" si="5"/>
        <v>0</v>
      </c>
      <c r="H22" s="4">
        <f t="shared" si="6"/>
        <v>0</v>
      </c>
      <c r="I22" s="4">
        <f t="shared" si="7"/>
        <v>0</v>
      </c>
      <c r="J22" s="4">
        <f t="shared" si="8"/>
        <v>0</v>
      </c>
      <c r="K22" s="4">
        <f t="shared" si="9"/>
        <v>0</v>
      </c>
      <c r="L22" s="4">
        <f t="shared" si="10"/>
        <v>0</v>
      </c>
      <c r="M22" s="18"/>
    </row>
    <row r="23" spans="1:25" x14ac:dyDescent="0.25">
      <c r="A23" s="30"/>
      <c r="B23" s="42"/>
      <c r="C23" s="25"/>
      <c r="D23" s="168"/>
      <c r="E23" s="131">
        <f t="shared" si="11"/>
        <v>0</v>
      </c>
      <c r="F23" s="4">
        <f t="shared" si="4"/>
        <v>0</v>
      </c>
      <c r="G23" s="4">
        <f t="shared" si="5"/>
        <v>0</v>
      </c>
      <c r="H23" s="4">
        <f t="shared" si="6"/>
        <v>0</v>
      </c>
      <c r="I23" s="4">
        <f t="shared" si="7"/>
        <v>0</v>
      </c>
      <c r="J23" s="4">
        <f t="shared" si="8"/>
        <v>0</v>
      </c>
      <c r="K23" s="4">
        <f t="shared" si="9"/>
        <v>0</v>
      </c>
      <c r="L23" s="4">
        <f t="shared" si="10"/>
        <v>0</v>
      </c>
      <c r="M23" s="18"/>
    </row>
    <row r="24" spans="1:25" x14ac:dyDescent="0.25">
      <c r="A24" s="30"/>
      <c r="B24" s="41"/>
      <c r="C24" s="25"/>
      <c r="D24" s="168"/>
      <c r="E24" s="131">
        <f t="shared" si="11"/>
        <v>0</v>
      </c>
      <c r="F24" s="4">
        <f t="shared" ref="F24:F87" si="12">D24+E24</f>
        <v>0</v>
      </c>
      <c r="G24" s="4">
        <f t="shared" ref="G24:G87" si="13">F24/12*1.33</f>
        <v>0</v>
      </c>
      <c r="H24" s="4">
        <f t="shared" ref="H24:H87" si="14">F24/12</f>
        <v>0</v>
      </c>
      <c r="I24" s="4">
        <f t="shared" ref="I24:I87" si="15">F24*0.08</f>
        <v>0</v>
      </c>
      <c r="J24" s="4">
        <f t="shared" ref="J24:J87" si="16">I24*0.5</f>
        <v>0</v>
      </c>
      <c r="K24" s="4">
        <f t="shared" ref="K24:K87" si="17">F24/12/4</f>
        <v>0</v>
      </c>
      <c r="L24" s="4">
        <f t="shared" ref="L24:L87" si="18">SUM(F24:K24)</f>
        <v>0</v>
      </c>
      <c r="M24" s="18"/>
    </row>
    <row r="25" spans="1:25" x14ac:dyDescent="0.25">
      <c r="A25" s="30"/>
      <c r="B25" s="42"/>
      <c r="C25" s="25"/>
      <c r="D25" s="168"/>
      <c r="E25" s="131">
        <f t="shared" si="11"/>
        <v>0</v>
      </c>
      <c r="F25" s="4">
        <f t="shared" si="12"/>
        <v>0</v>
      </c>
      <c r="G25" s="4">
        <f t="shared" si="13"/>
        <v>0</v>
      </c>
      <c r="H25" s="4">
        <f t="shared" si="14"/>
        <v>0</v>
      </c>
      <c r="I25" s="4">
        <f t="shared" si="15"/>
        <v>0</v>
      </c>
      <c r="J25" s="4">
        <f t="shared" si="16"/>
        <v>0</v>
      </c>
      <c r="K25" s="4">
        <f t="shared" si="17"/>
        <v>0</v>
      </c>
      <c r="L25" s="4">
        <f t="shared" si="18"/>
        <v>0</v>
      </c>
      <c r="M25" s="18"/>
    </row>
    <row r="26" spans="1:25" x14ac:dyDescent="0.25">
      <c r="A26" s="30"/>
      <c r="B26" s="41"/>
      <c r="C26" s="25"/>
      <c r="D26" s="168"/>
      <c r="E26" s="131">
        <f t="shared" si="11"/>
        <v>0</v>
      </c>
      <c r="F26" s="4">
        <f t="shared" si="12"/>
        <v>0</v>
      </c>
      <c r="G26" s="4">
        <f t="shared" si="13"/>
        <v>0</v>
      </c>
      <c r="H26" s="4">
        <f t="shared" si="14"/>
        <v>0</v>
      </c>
      <c r="I26" s="4">
        <f t="shared" si="15"/>
        <v>0</v>
      </c>
      <c r="J26" s="4">
        <f t="shared" si="16"/>
        <v>0</v>
      </c>
      <c r="K26" s="4">
        <f t="shared" si="17"/>
        <v>0</v>
      </c>
      <c r="L26" s="4">
        <f t="shared" si="18"/>
        <v>0</v>
      </c>
      <c r="M26" s="18"/>
    </row>
    <row r="27" spans="1:25" x14ac:dyDescent="0.25">
      <c r="A27" s="30"/>
      <c r="B27" s="41"/>
      <c r="C27" s="25"/>
      <c r="D27" s="168"/>
      <c r="E27" s="131">
        <f t="shared" si="11"/>
        <v>0</v>
      </c>
      <c r="F27" s="4">
        <f t="shared" si="12"/>
        <v>0</v>
      </c>
      <c r="G27" s="4">
        <f t="shared" si="13"/>
        <v>0</v>
      </c>
      <c r="H27" s="4">
        <f t="shared" si="14"/>
        <v>0</v>
      </c>
      <c r="I27" s="4">
        <f t="shared" si="15"/>
        <v>0</v>
      </c>
      <c r="J27" s="4">
        <f t="shared" si="16"/>
        <v>0</v>
      </c>
      <c r="K27" s="4">
        <f t="shared" si="17"/>
        <v>0</v>
      </c>
      <c r="L27" s="4">
        <f t="shared" si="18"/>
        <v>0</v>
      </c>
      <c r="M27" s="18"/>
    </row>
    <row r="28" spans="1:25" x14ac:dyDescent="0.25">
      <c r="A28" s="30"/>
      <c r="B28" s="42"/>
      <c r="C28" s="16"/>
      <c r="D28" s="168"/>
      <c r="E28" s="131">
        <f t="shared" si="11"/>
        <v>0</v>
      </c>
      <c r="F28" s="4">
        <f t="shared" si="12"/>
        <v>0</v>
      </c>
      <c r="G28" s="4">
        <f t="shared" si="13"/>
        <v>0</v>
      </c>
      <c r="H28" s="4">
        <f t="shared" si="14"/>
        <v>0</v>
      </c>
      <c r="I28" s="4">
        <f t="shared" si="15"/>
        <v>0</v>
      </c>
      <c r="J28" s="4">
        <f t="shared" si="16"/>
        <v>0</v>
      </c>
      <c r="K28" s="4">
        <f t="shared" si="17"/>
        <v>0</v>
      </c>
      <c r="L28" s="4">
        <f t="shared" si="18"/>
        <v>0</v>
      </c>
      <c r="M28" s="18"/>
    </row>
    <row r="29" spans="1:25" x14ac:dyDescent="0.25">
      <c r="A29" s="30"/>
      <c r="B29" s="41"/>
      <c r="C29" s="25"/>
      <c r="D29" s="168"/>
      <c r="E29" s="131">
        <f t="shared" si="11"/>
        <v>0</v>
      </c>
      <c r="F29" s="4">
        <f t="shared" si="12"/>
        <v>0</v>
      </c>
      <c r="G29" s="4">
        <f t="shared" si="13"/>
        <v>0</v>
      </c>
      <c r="H29" s="4">
        <f t="shared" si="14"/>
        <v>0</v>
      </c>
      <c r="I29" s="4">
        <f t="shared" si="15"/>
        <v>0</v>
      </c>
      <c r="J29" s="4">
        <f t="shared" si="16"/>
        <v>0</v>
      </c>
      <c r="K29" s="4">
        <f t="shared" si="17"/>
        <v>0</v>
      </c>
      <c r="L29" s="4">
        <f t="shared" si="18"/>
        <v>0</v>
      </c>
      <c r="M29" s="18"/>
    </row>
    <row r="30" spans="1:25" x14ac:dyDescent="0.25">
      <c r="A30" s="30"/>
      <c r="B30" s="41"/>
      <c r="C30" s="25"/>
      <c r="D30" s="168"/>
      <c r="E30" s="131">
        <f t="shared" si="11"/>
        <v>0</v>
      </c>
      <c r="F30" s="4">
        <f t="shared" si="12"/>
        <v>0</v>
      </c>
      <c r="G30" s="4">
        <f t="shared" si="13"/>
        <v>0</v>
      </c>
      <c r="H30" s="4">
        <f t="shared" si="14"/>
        <v>0</v>
      </c>
      <c r="I30" s="4">
        <f t="shared" si="15"/>
        <v>0</v>
      </c>
      <c r="J30" s="4">
        <f t="shared" si="16"/>
        <v>0</v>
      </c>
      <c r="K30" s="4">
        <f t="shared" si="17"/>
        <v>0</v>
      </c>
      <c r="L30" s="4">
        <f t="shared" si="18"/>
        <v>0</v>
      </c>
      <c r="M30" s="18"/>
    </row>
    <row r="31" spans="1:25" x14ac:dyDescent="0.25">
      <c r="A31" s="30"/>
      <c r="B31" s="41"/>
      <c r="C31" s="25"/>
      <c r="D31" s="168"/>
      <c r="E31" s="131">
        <f t="shared" si="11"/>
        <v>0</v>
      </c>
      <c r="F31" s="4">
        <f t="shared" si="12"/>
        <v>0</v>
      </c>
      <c r="G31" s="4">
        <f t="shared" si="13"/>
        <v>0</v>
      </c>
      <c r="H31" s="4">
        <f t="shared" si="14"/>
        <v>0</v>
      </c>
      <c r="I31" s="4">
        <f t="shared" si="15"/>
        <v>0</v>
      </c>
      <c r="J31" s="4">
        <f t="shared" si="16"/>
        <v>0</v>
      </c>
      <c r="K31" s="4">
        <f t="shared" si="17"/>
        <v>0</v>
      </c>
      <c r="L31" s="4">
        <f t="shared" si="18"/>
        <v>0</v>
      </c>
      <c r="M31" s="18"/>
    </row>
    <row r="32" spans="1:25" x14ac:dyDescent="0.25">
      <c r="A32" s="30"/>
      <c r="B32" s="41"/>
      <c r="C32" s="16"/>
      <c r="D32" s="168"/>
      <c r="E32" s="131">
        <f t="shared" si="11"/>
        <v>0</v>
      </c>
      <c r="F32" s="4">
        <f t="shared" si="12"/>
        <v>0</v>
      </c>
      <c r="G32" s="4">
        <f t="shared" si="13"/>
        <v>0</v>
      </c>
      <c r="H32" s="4">
        <f t="shared" si="14"/>
        <v>0</v>
      </c>
      <c r="I32" s="4">
        <f t="shared" si="15"/>
        <v>0</v>
      </c>
      <c r="J32" s="4">
        <f t="shared" si="16"/>
        <v>0</v>
      </c>
      <c r="K32" s="4">
        <f t="shared" si="17"/>
        <v>0</v>
      </c>
      <c r="L32" s="4">
        <f t="shared" si="18"/>
        <v>0</v>
      </c>
      <c r="M32" s="18"/>
    </row>
    <row r="33" spans="1:13" x14ac:dyDescent="0.25">
      <c r="A33" s="30"/>
      <c r="B33" s="43"/>
      <c r="C33" s="25"/>
      <c r="D33" s="168"/>
      <c r="E33" s="131">
        <f t="shared" si="11"/>
        <v>0</v>
      </c>
      <c r="F33" s="4">
        <f t="shared" si="12"/>
        <v>0</v>
      </c>
      <c r="G33" s="4">
        <f t="shared" si="13"/>
        <v>0</v>
      </c>
      <c r="H33" s="4">
        <f t="shared" si="14"/>
        <v>0</v>
      </c>
      <c r="I33" s="4">
        <f t="shared" si="15"/>
        <v>0</v>
      </c>
      <c r="J33" s="4">
        <f t="shared" si="16"/>
        <v>0</v>
      </c>
      <c r="K33" s="4">
        <f t="shared" si="17"/>
        <v>0</v>
      </c>
      <c r="L33" s="4">
        <f t="shared" si="18"/>
        <v>0</v>
      </c>
      <c r="M33" s="18"/>
    </row>
    <row r="34" spans="1:13" x14ac:dyDescent="0.25">
      <c r="A34" s="30"/>
      <c r="B34" s="41"/>
      <c r="C34" s="25"/>
      <c r="D34" s="168"/>
      <c r="E34" s="131">
        <f t="shared" si="11"/>
        <v>0</v>
      </c>
      <c r="F34" s="4">
        <f t="shared" si="12"/>
        <v>0</v>
      </c>
      <c r="G34" s="4">
        <f t="shared" si="13"/>
        <v>0</v>
      </c>
      <c r="H34" s="4">
        <f t="shared" si="14"/>
        <v>0</v>
      </c>
      <c r="I34" s="4">
        <f t="shared" si="15"/>
        <v>0</v>
      </c>
      <c r="J34" s="4">
        <f t="shared" si="16"/>
        <v>0</v>
      </c>
      <c r="K34" s="4">
        <f t="shared" si="17"/>
        <v>0</v>
      </c>
      <c r="L34" s="4">
        <f t="shared" si="18"/>
        <v>0</v>
      </c>
      <c r="M34" s="18"/>
    </row>
    <row r="35" spans="1:13" x14ac:dyDescent="0.25">
      <c r="A35" s="30"/>
      <c r="B35" s="41"/>
      <c r="C35" s="25"/>
      <c r="D35" s="168"/>
      <c r="E35" s="131">
        <f t="shared" si="11"/>
        <v>0</v>
      </c>
      <c r="F35" s="4">
        <f t="shared" si="12"/>
        <v>0</v>
      </c>
      <c r="G35" s="4">
        <f t="shared" si="13"/>
        <v>0</v>
      </c>
      <c r="H35" s="4">
        <f t="shared" si="14"/>
        <v>0</v>
      </c>
      <c r="I35" s="4">
        <f t="shared" si="15"/>
        <v>0</v>
      </c>
      <c r="J35" s="4">
        <f t="shared" si="16"/>
        <v>0</v>
      </c>
      <c r="K35" s="4">
        <f t="shared" si="17"/>
        <v>0</v>
      </c>
      <c r="L35" s="4">
        <f t="shared" si="18"/>
        <v>0</v>
      </c>
      <c r="M35" s="18"/>
    </row>
    <row r="36" spans="1:13" x14ac:dyDescent="0.25">
      <c r="A36" s="30"/>
      <c r="B36" s="43"/>
      <c r="C36" s="25"/>
      <c r="D36" s="168"/>
      <c r="E36" s="131">
        <f t="shared" si="11"/>
        <v>0</v>
      </c>
      <c r="F36" s="4">
        <f t="shared" si="12"/>
        <v>0</v>
      </c>
      <c r="G36" s="4">
        <f t="shared" si="13"/>
        <v>0</v>
      </c>
      <c r="H36" s="4">
        <f t="shared" si="14"/>
        <v>0</v>
      </c>
      <c r="I36" s="4">
        <f t="shared" si="15"/>
        <v>0</v>
      </c>
      <c r="J36" s="4">
        <f t="shared" si="16"/>
        <v>0</v>
      </c>
      <c r="K36" s="4">
        <f t="shared" si="17"/>
        <v>0</v>
      </c>
      <c r="L36" s="4">
        <f t="shared" si="18"/>
        <v>0</v>
      </c>
      <c r="M36" s="18"/>
    </row>
    <row r="37" spans="1:13" x14ac:dyDescent="0.25">
      <c r="A37" s="30"/>
      <c r="B37" s="42"/>
      <c r="C37" s="16"/>
      <c r="D37" s="168"/>
      <c r="E37" s="131">
        <f t="shared" si="11"/>
        <v>0</v>
      </c>
      <c r="F37" s="4">
        <f t="shared" si="12"/>
        <v>0</v>
      </c>
      <c r="G37" s="4">
        <f t="shared" si="13"/>
        <v>0</v>
      </c>
      <c r="H37" s="4">
        <f t="shared" si="14"/>
        <v>0</v>
      </c>
      <c r="I37" s="4">
        <f t="shared" si="15"/>
        <v>0</v>
      </c>
      <c r="J37" s="4">
        <f t="shared" si="16"/>
        <v>0</v>
      </c>
      <c r="K37" s="4">
        <f t="shared" si="17"/>
        <v>0</v>
      </c>
      <c r="L37" s="4">
        <f t="shared" si="18"/>
        <v>0</v>
      </c>
      <c r="M37" s="18"/>
    </row>
    <row r="38" spans="1:13" x14ac:dyDescent="0.25">
      <c r="A38" s="30"/>
      <c r="B38" s="42"/>
      <c r="C38" s="25"/>
      <c r="D38" s="168"/>
      <c r="E38" s="131">
        <f t="shared" si="11"/>
        <v>0</v>
      </c>
      <c r="F38" s="4">
        <f t="shared" si="12"/>
        <v>0</v>
      </c>
      <c r="G38" s="4">
        <f t="shared" si="13"/>
        <v>0</v>
      </c>
      <c r="H38" s="4">
        <f t="shared" si="14"/>
        <v>0</v>
      </c>
      <c r="I38" s="4">
        <f t="shared" si="15"/>
        <v>0</v>
      </c>
      <c r="J38" s="4">
        <f t="shared" si="16"/>
        <v>0</v>
      </c>
      <c r="K38" s="4">
        <f t="shared" si="17"/>
        <v>0</v>
      </c>
      <c r="L38" s="4">
        <f t="shared" si="18"/>
        <v>0</v>
      </c>
      <c r="M38" s="18"/>
    </row>
    <row r="39" spans="1:13" x14ac:dyDescent="0.25">
      <c r="A39" s="30"/>
      <c r="B39" s="42"/>
      <c r="C39" s="25"/>
      <c r="D39" s="168"/>
      <c r="E39" s="131">
        <f t="shared" si="11"/>
        <v>0</v>
      </c>
      <c r="F39" s="4">
        <f t="shared" si="12"/>
        <v>0</v>
      </c>
      <c r="G39" s="4">
        <f t="shared" si="13"/>
        <v>0</v>
      </c>
      <c r="H39" s="4">
        <f t="shared" si="14"/>
        <v>0</v>
      </c>
      <c r="I39" s="4">
        <f t="shared" si="15"/>
        <v>0</v>
      </c>
      <c r="J39" s="4">
        <f t="shared" si="16"/>
        <v>0</v>
      </c>
      <c r="K39" s="4">
        <f t="shared" si="17"/>
        <v>0</v>
      </c>
      <c r="L39" s="4">
        <f t="shared" si="18"/>
        <v>0</v>
      </c>
      <c r="M39" s="18"/>
    </row>
    <row r="40" spans="1:13" x14ac:dyDescent="0.25">
      <c r="A40" s="30"/>
      <c r="B40" s="41"/>
      <c r="C40" s="25"/>
      <c r="D40" s="168"/>
      <c r="E40" s="131">
        <f t="shared" si="11"/>
        <v>0</v>
      </c>
      <c r="F40" s="4">
        <f t="shared" si="12"/>
        <v>0</v>
      </c>
      <c r="G40" s="4">
        <f t="shared" si="13"/>
        <v>0</v>
      </c>
      <c r="H40" s="4">
        <f t="shared" si="14"/>
        <v>0</v>
      </c>
      <c r="I40" s="4">
        <f t="shared" si="15"/>
        <v>0</v>
      </c>
      <c r="J40" s="4">
        <f t="shared" si="16"/>
        <v>0</v>
      </c>
      <c r="K40" s="4">
        <f t="shared" si="17"/>
        <v>0</v>
      </c>
      <c r="L40" s="4">
        <f t="shared" si="18"/>
        <v>0</v>
      </c>
      <c r="M40" s="18"/>
    </row>
    <row r="41" spans="1:13" x14ac:dyDescent="0.25">
      <c r="A41" s="30"/>
      <c r="B41" s="43"/>
      <c r="C41" s="25"/>
      <c r="D41" s="168"/>
      <c r="E41" s="131">
        <f t="shared" si="11"/>
        <v>0</v>
      </c>
      <c r="F41" s="4">
        <f t="shared" si="12"/>
        <v>0</v>
      </c>
      <c r="G41" s="4">
        <f t="shared" si="13"/>
        <v>0</v>
      </c>
      <c r="H41" s="4">
        <f t="shared" si="14"/>
        <v>0</v>
      </c>
      <c r="I41" s="4">
        <f t="shared" si="15"/>
        <v>0</v>
      </c>
      <c r="J41" s="4">
        <f t="shared" si="16"/>
        <v>0</v>
      </c>
      <c r="K41" s="4">
        <f t="shared" si="17"/>
        <v>0</v>
      </c>
      <c r="L41" s="4">
        <f t="shared" si="18"/>
        <v>0</v>
      </c>
      <c r="M41" s="18"/>
    </row>
    <row r="42" spans="1:13" x14ac:dyDescent="0.25">
      <c r="A42" s="30"/>
      <c r="B42" s="41"/>
      <c r="C42" s="25"/>
      <c r="D42" s="168"/>
      <c r="E42" s="131">
        <f t="shared" si="11"/>
        <v>0</v>
      </c>
      <c r="F42" s="4">
        <f t="shared" si="12"/>
        <v>0</v>
      </c>
      <c r="G42" s="4">
        <f t="shared" si="13"/>
        <v>0</v>
      </c>
      <c r="H42" s="4">
        <f t="shared" si="14"/>
        <v>0</v>
      </c>
      <c r="I42" s="4">
        <f t="shared" si="15"/>
        <v>0</v>
      </c>
      <c r="J42" s="4">
        <f t="shared" si="16"/>
        <v>0</v>
      </c>
      <c r="K42" s="4">
        <f t="shared" si="17"/>
        <v>0</v>
      </c>
      <c r="L42" s="4">
        <f t="shared" si="18"/>
        <v>0</v>
      </c>
      <c r="M42" s="18"/>
    </row>
    <row r="43" spans="1:13" x14ac:dyDescent="0.25">
      <c r="A43" s="30"/>
      <c r="B43" s="41"/>
      <c r="C43" s="25"/>
      <c r="D43" s="168"/>
      <c r="E43" s="131">
        <f t="shared" si="11"/>
        <v>0</v>
      </c>
      <c r="F43" s="4">
        <f t="shared" si="12"/>
        <v>0</v>
      </c>
      <c r="G43" s="4">
        <f t="shared" si="13"/>
        <v>0</v>
      </c>
      <c r="H43" s="4">
        <f t="shared" si="14"/>
        <v>0</v>
      </c>
      <c r="I43" s="4">
        <f t="shared" si="15"/>
        <v>0</v>
      </c>
      <c r="J43" s="4">
        <f t="shared" si="16"/>
        <v>0</v>
      </c>
      <c r="K43" s="4">
        <f t="shared" si="17"/>
        <v>0</v>
      </c>
      <c r="L43" s="4">
        <f t="shared" si="18"/>
        <v>0</v>
      </c>
      <c r="M43" s="18"/>
    </row>
    <row r="44" spans="1:13" x14ac:dyDescent="0.25">
      <c r="A44" s="30"/>
      <c r="B44" s="41"/>
      <c r="C44" s="25"/>
      <c r="D44" s="168"/>
      <c r="E44" s="131">
        <f t="shared" si="11"/>
        <v>0</v>
      </c>
      <c r="F44" s="4">
        <f t="shared" si="12"/>
        <v>0</v>
      </c>
      <c r="G44" s="4">
        <f t="shared" si="13"/>
        <v>0</v>
      </c>
      <c r="H44" s="4">
        <f t="shared" si="14"/>
        <v>0</v>
      </c>
      <c r="I44" s="4">
        <f t="shared" si="15"/>
        <v>0</v>
      </c>
      <c r="J44" s="4">
        <f t="shared" si="16"/>
        <v>0</v>
      </c>
      <c r="K44" s="4">
        <f t="shared" si="17"/>
        <v>0</v>
      </c>
      <c r="L44" s="4">
        <f t="shared" si="18"/>
        <v>0</v>
      </c>
      <c r="M44" s="18"/>
    </row>
    <row r="45" spans="1:13" x14ac:dyDescent="0.25">
      <c r="A45" s="30"/>
      <c r="B45" s="42"/>
      <c r="C45" s="27"/>
      <c r="D45" s="168"/>
      <c r="E45" s="131">
        <f t="shared" si="11"/>
        <v>0</v>
      </c>
      <c r="F45" s="4">
        <f t="shared" si="12"/>
        <v>0</v>
      </c>
      <c r="G45" s="4">
        <f t="shared" si="13"/>
        <v>0</v>
      </c>
      <c r="H45" s="4">
        <f t="shared" si="14"/>
        <v>0</v>
      </c>
      <c r="I45" s="4">
        <f t="shared" si="15"/>
        <v>0</v>
      </c>
      <c r="J45" s="4">
        <f t="shared" si="16"/>
        <v>0</v>
      </c>
      <c r="K45" s="4">
        <f t="shared" si="17"/>
        <v>0</v>
      </c>
      <c r="L45" s="4">
        <f t="shared" si="18"/>
        <v>0</v>
      </c>
      <c r="M45" s="18"/>
    </row>
    <row r="46" spans="1:13" x14ac:dyDescent="0.25">
      <c r="A46" s="30"/>
      <c r="B46" s="41"/>
      <c r="C46" s="33"/>
      <c r="D46" s="168"/>
      <c r="E46" s="131">
        <f t="shared" si="11"/>
        <v>0</v>
      </c>
      <c r="F46" s="4">
        <f t="shared" si="12"/>
        <v>0</v>
      </c>
      <c r="G46" s="4">
        <f t="shared" si="13"/>
        <v>0</v>
      </c>
      <c r="H46" s="4">
        <f t="shared" si="14"/>
        <v>0</v>
      </c>
      <c r="I46" s="4">
        <f t="shared" si="15"/>
        <v>0</v>
      </c>
      <c r="J46" s="4">
        <f t="shared" si="16"/>
        <v>0</v>
      </c>
      <c r="K46" s="4">
        <f t="shared" si="17"/>
        <v>0</v>
      </c>
      <c r="L46" s="4">
        <f t="shared" si="18"/>
        <v>0</v>
      </c>
      <c r="M46" s="18"/>
    </row>
    <row r="47" spans="1:13" x14ac:dyDescent="0.25">
      <c r="A47" s="30"/>
      <c r="B47" s="41"/>
      <c r="C47" s="33"/>
      <c r="D47" s="168"/>
      <c r="E47" s="131">
        <f t="shared" si="11"/>
        <v>0</v>
      </c>
      <c r="F47" s="4">
        <f t="shared" si="12"/>
        <v>0</v>
      </c>
      <c r="G47" s="4">
        <f t="shared" si="13"/>
        <v>0</v>
      </c>
      <c r="H47" s="4">
        <f t="shared" si="14"/>
        <v>0</v>
      </c>
      <c r="I47" s="4">
        <f t="shared" si="15"/>
        <v>0</v>
      </c>
      <c r="J47" s="4">
        <f t="shared" si="16"/>
        <v>0</v>
      </c>
      <c r="K47" s="4">
        <f t="shared" si="17"/>
        <v>0</v>
      </c>
      <c r="L47" s="4">
        <f t="shared" si="18"/>
        <v>0</v>
      </c>
      <c r="M47" s="18"/>
    </row>
    <row r="48" spans="1:13" x14ac:dyDescent="0.25">
      <c r="A48" s="30"/>
      <c r="B48" s="41"/>
      <c r="C48" s="33"/>
      <c r="D48" s="168"/>
      <c r="E48" s="131">
        <f t="shared" si="11"/>
        <v>0</v>
      </c>
      <c r="F48" s="4">
        <f t="shared" si="12"/>
        <v>0</v>
      </c>
      <c r="G48" s="4">
        <f t="shared" si="13"/>
        <v>0</v>
      </c>
      <c r="H48" s="4">
        <f t="shared" si="14"/>
        <v>0</v>
      </c>
      <c r="I48" s="4">
        <f t="shared" si="15"/>
        <v>0</v>
      </c>
      <c r="J48" s="4">
        <f t="shared" si="16"/>
        <v>0</v>
      </c>
      <c r="K48" s="4">
        <f t="shared" si="17"/>
        <v>0</v>
      </c>
      <c r="L48" s="4">
        <f t="shared" si="18"/>
        <v>0</v>
      </c>
      <c r="M48" s="18"/>
    </row>
    <row r="49" spans="1:13" x14ac:dyDescent="0.25">
      <c r="A49" s="30"/>
      <c r="B49" s="42"/>
      <c r="C49" s="33"/>
      <c r="D49" s="168"/>
      <c r="E49" s="131">
        <f t="shared" si="11"/>
        <v>0</v>
      </c>
      <c r="F49" s="4">
        <f t="shared" si="12"/>
        <v>0</v>
      </c>
      <c r="G49" s="4">
        <f t="shared" si="13"/>
        <v>0</v>
      </c>
      <c r="H49" s="4">
        <f t="shared" si="14"/>
        <v>0</v>
      </c>
      <c r="I49" s="4">
        <f t="shared" si="15"/>
        <v>0</v>
      </c>
      <c r="J49" s="4">
        <f t="shared" si="16"/>
        <v>0</v>
      </c>
      <c r="K49" s="4">
        <f t="shared" si="17"/>
        <v>0</v>
      </c>
      <c r="L49" s="4">
        <f t="shared" si="18"/>
        <v>0</v>
      </c>
      <c r="M49" s="18"/>
    </row>
    <row r="50" spans="1:13" x14ac:dyDescent="0.25">
      <c r="A50" s="30"/>
      <c r="B50" s="43"/>
      <c r="C50" s="17"/>
      <c r="D50" s="168"/>
      <c r="E50" s="131">
        <f t="shared" si="11"/>
        <v>0</v>
      </c>
      <c r="F50" s="4">
        <f t="shared" si="12"/>
        <v>0</v>
      </c>
      <c r="G50" s="4">
        <f t="shared" si="13"/>
        <v>0</v>
      </c>
      <c r="H50" s="4">
        <f t="shared" si="14"/>
        <v>0</v>
      </c>
      <c r="I50" s="4">
        <f t="shared" si="15"/>
        <v>0</v>
      </c>
      <c r="J50" s="4">
        <f t="shared" si="16"/>
        <v>0</v>
      </c>
      <c r="K50" s="4">
        <f t="shared" si="17"/>
        <v>0</v>
      </c>
      <c r="L50" s="4">
        <f t="shared" si="18"/>
        <v>0</v>
      </c>
      <c r="M50" s="18"/>
    </row>
    <row r="51" spans="1:13" x14ac:dyDescent="0.25">
      <c r="A51" s="30"/>
      <c r="B51" s="41"/>
      <c r="C51" s="17"/>
      <c r="D51" s="168"/>
      <c r="E51" s="131">
        <f t="shared" si="11"/>
        <v>0</v>
      </c>
      <c r="F51" s="4">
        <f t="shared" si="12"/>
        <v>0</v>
      </c>
      <c r="G51" s="4">
        <f t="shared" si="13"/>
        <v>0</v>
      </c>
      <c r="H51" s="4">
        <f t="shared" si="14"/>
        <v>0</v>
      </c>
      <c r="I51" s="4">
        <f t="shared" si="15"/>
        <v>0</v>
      </c>
      <c r="J51" s="4">
        <f t="shared" si="16"/>
        <v>0</v>
      </c>
      <c r="K51" s="4">
        <f t="shared" si="17"/>
        <v>0</v>
      </c>
      <c r="L51" s="4">
        <f t="shared" si="18"/>
        <v>0</v>
      </c>
      <c r="M51" s="18"/>
    </row>
    <row r="52" spans="1:13" x14ac:dyDescent="0.25">
      <c r="A52" s="30"/>
      <c r="B52" s="42"/>
      <c r="C52" s="17"/>
      <c r="D52" s="168"/>
      <c r="E52" s="131">
        <f t="shared" si="11"/>
        <v>0</v>
      </c>
      <c r="F52" s="4">
        <f t="shared" si="12"/>
        <v>0</v>
      </c>
      <c r="G52" s="4">
        <f t="shared" si="13"/>
        <v>0</v>
      </c>
      <c r="H52" s="4">
        <f t="shared" si="14"/>
        <v>0</v>
      </c>
      <c r="I52" s="4">
        <f t="shared" si="15"/>
        <v>0</v>
      </c>
      <c r="J52" s="4">
        <f t="shared" si="16"/>
        <v>0</v>
      </c>
      <c r="K52" s="4">
        <f t="shared" si="17"/>
        <v>0</v>
      </c>
      <c r="L52" s="4">
        <f t="shared" si="18"/>
        <v>0</v>
      </c>
      <c r="M52" s="18"/>
    </row>
    <row r="53" spans="1:13" x14ac:dyDescent="0.25">
      <c r="A53" s="30"/>
      <c r="B53" s="42"/>
      <c r="C53" s="17"/>
      <c r="D53" s="168"/>
      <c r="E53" s="131">
        <f t="shared" si="11"/>
        <v>0</v>
      </c>
      <c r="F53" s="4">
        <f t="shared" si="12"/>
        <v>0</v>
      </c>
      <c r="G53" s="4">
        <f t="shared" si="13"/>
        <v>0</v>
      </c>
      <c r="H53" s="4">
        <f t="shared" si="14"/>
        <v>0</v>
      </c>
      <c r="I53" s="4">
        <f t="shared" si="15"/>
        <v>0</v>
      </c>
      <c r="J53" s="4">
        <f t="shared" si="16"/>
        <v>0</v>
      </c>
      <c r="K53" s="4">
        <f t="shared" si="17"/>
        <v>0</v>
      </c>
      <c r="L53" s="4">
        <f t="shared" si="18"/>
        <v>0</v>
      </c>
      <c r="M53" s="18"/>
    </row>
    <row r="54" spans="1:13" x14ac:dyDescent="0.25">
      <c r="A54" s="30"/>
      <c r="B54" s="42"/>
      <c r="C54" s="17"/>
      <c r="D54" s="168"/>
      <c r="E54" s="131">
        <f t="shared" si="11"/>
        <v>0</v>
      </c>
      <c r="F54" s="4">
        <f t="shared" si="12"/>
        <v>0</v>
      </c>
      <c r="G54" s="4">
        <f t="shared" si="13"/>
        <v>0</v>
      </c>
      <c r="H54" s="4">
        <f t="shared" si="14"/>
        <v>0</v>
      </c>
      <c r="I54" s="4">
        <f t="shared" si="15"/>
        <v>0</v>
      </c>
      <c r="J54" s="4">
        <f t="shared" si="16"/>
        <v>0</v>
      </c>
      <c r="K54" s="4">
        <f t="shared" si="17"/>
        <v>0</v>
      </c>
      <c r="L54" s="4">
        <f t="shared" si="18"/>
        <v>0</v>
      </c>
      <c r="M54" s="18"/>
    </row>
    <row r="55" spans="1:13" x14ac:dyDescent="0.25">
      <c r="A55" s="30"/>
      <c r="B55" s="42"/>
      <c r="C55" s="138"/>
      <c r="D55" s="168"/>
      <c r="E55" s="131">
        <f t="shared" si="11"/>
        <v>0</v>
      </c>
      <c r="F55" s="4">
        <f t="shared" si="12"/>
        <v>0</v>
      </c>
      <c r="G55" s="4">
        <f t="shared" si="13"/>
        <v>0</v>
      </c>
      <c r="H55" s="4">
        <f t="shared" si="14"/>
        <v>0</v>
      </c>
      <c r="I55" s="4">
        <f t="shared" si="15"/>
        <v>0</v>
      </c>
      <c r="J55" s="4">
        <f t="shared" si="16"/>
        <v>0</v>
      </c>
      <c r="K55" s="4">
        <f t="shared" si="17"/>
        <v>0</v>
      </c>
      <c r="L55" s="4">
        <f t="shared" si="18"/>
        <v>0</v>
      </c>
      <c r="M55" s="18"/>
    </row>
    <row r="56" spans="1:13" x14ac:dyDescent="0.25">
      <c r="A56" s="30"/>
      <c r="B56" s="41"/>
      <c r="C56" s="17"/>
      <c r="D56" s="168"/>
      <c r="E56" s="131">
        <f t="shared" si="11"/>
        <v>0</v>
      </c>
      <c r="F56" s="4">
        <f t="shared" si="12"/>
        <v>0</v>
      </c>
      <c r="G56" s="4">
        <f t="shared" si="13"/>
        <v>0</v>
      </c>
      <c r="H56" s="4">
        <f t="shared" si="14"/>
        <v>0</v>
      </c>
      <c r="I56" s="4">
        <f t="shared" si="15"/>
        <v>0</v>
      </c>
      <c r="J56" s="4">
        <f t="shared" si="16"/>
        <v>0</v>
      </c>
      <c r="K56" s="4">
        <f t="shared" si="17"/>
        <v>0</v>
      </c>
      <c r="L56" s="4">
        <f t="shared" si="18"/>
        <v>0</v>
      </c>
      <c r="M56" s="18"/>
    </row>
    <row r="57" spans="1:13" x14ac:dyDescent="0.25">
      <c r="A57" s="30"/>
      <c r="B57" s="139" t="str">
        <f>IF([1]MAIO!B57="","",[1]MAIO!B57)</f>
        <v/>
      </c>
      <c r="C57" s="27"/>
      <c r="D57" s="168"/>
      <c r="E57" s="131">
        <f t="shared" si="11"/>
        <v>0</v>
      </c>
      <c r="F57" s="4">
        <f t="shared" si="12"/>
        <v>0</v>
      </c>
      <c r="G57" s="4">
        <f t="shared" si="13"/>
        <v>0</v>
      </c>
      <c r="H57" s="4">
        <f t="shared" si="14"/>
        <v>0</v>
      </c>
      <c r="I57" s="4">
        <f t="shared" si="15"/>
        <v>0</v>
      </c>
      <c r="J57" s="4">
        <f t="shared" si="16"/>
        <v>0</v>
      </c>
      <c r="K57" s="4">
        <f t="shared" si="17"/>
        <v>0</v>
      </c>
      <c r="L57" s="4">
        <f t="shared" si="18"/>
        <v>0</v>
      </c>
      <c r="M57" s="18"/>
    </row>
    <row r="58" spans="1:13" x14ac:dyDescent="0.25">
      <c r="A58" s="30"/>
      <c r="B58" s="139" t="str">
        <f>IF([1]MAIO!B58="","",[1]MAIO!B58)</f>
        <v/>
      </c>
      <c r="C58" s="27"/>
      <c r="D58" s="168"/>
      <c r="E58" s="131">
        <f t="shared" si="11"/>
        <v>0</v>
      </c>
      <c r="F58" s="4">
        <f t="shared" si="12"/>
        <v>0</v>
      </c>
      <c r="G58" s="4">
        <f t="shared" si="13"/>
        <v>0</v>
      </c>
      <c r="H58" s="4">
        <f t="shared" si="14"/>
        <v>0</v>
      </c>
      <c r="I58" s="4">
        <f t="shared" si="15"/>
        <v>0</v>
      </c>
      <c r="J58" s="4">
        <f t="shared" si="16"/>
        <v>0</v>
      </c>
      <c r="K58" s="4">
        <f t="shared" si="17"/>
        <v>0</v>
      </c>
      <c r="L58" s="4">
        <f t="shared" si="18"/>
        <v>0</v>
      </c>
      <c r="M58" s="18"/>
    </row>
    <row r="59" spans="1:13" x14ac:dyDescent="0.25">
      <c r="A59" s="30"/>
      <c r="B59" s="139" t="str">
        <f>IF([1]MAIO!B59="","",[1]MAIO!B59)</f>
        <v/>
      </c>
      <c r="C59" s="27"/>
      <c r="D59" s="168"/>
      <c r="E59" s="131">
        <f t="shared" si="11"/>
        <v>0</v>
      </c>
      <c r="F59" s="4">
        <f t="shared" si="12"/>
        <v>0</v>
      </c>
      <c r="G59" s="4">
        <f t="shared" si="13"/>
        <v>0</v>
      </c>
      <c r="H59" s="4">
        <f t="shared" si="14"/>
        <v>0</v>
      </c>
      <c r="I59" s="4">
        <f t="shared" si="15"/>
        <v>0</v>
      </c>
      <c r="J59" s="4">
        <f t="shared" si="16"/>
        <v>0</v>
      </c>
      <c r="K59" s="4">
        <f t="shared" si="17"/>
        <v>0</v>
      </c>
      <c r="L59" s="4">
        <f t="shared" si="18"/>
        <v>0</v>
      </c>
      <c r="M59" s="18"/>
    </row>
    <row r="60" spans="1:13" ht="13" x14ac:dyDescent="0.3">
      <c r="A60" s="30"/>
      <c r="B60" s="26"/>
      <c r="C60" s="27"/>
      <c r="D60" s="168"/>
      <c r="E60" s="131">
        <f t="shared" si="11"/>
        <v>0</v>
      </c>
      <c r="F60" s="4">
        <f t="shared" si="12"/>
        <v>0</v>
      </c>
      <c r="G60" s="4">
        <f t="shared" si="13"/>
        <v>0</v>
      </c>
      <c r="H60" s="4">
        <f t="shared" si="14"/>
        <v>0</v>
      </c>
      <c r="I60" s="4">
        <f t="shared" si="15"/>
        <v>0</v>
      </c>
      <c r="J60" s="4">
        <f t="shared" si="16"/>
        <v>0</v>
      </c>
      <c r="K60" s="4">
        <f t="shared" si="17"/>
        <v>0</v>
      </c>
      <c r="L60" s="4">
        <f t="shared" si="18"/>
        <v>0</v>
      </c>
      <c r="M60" s="18"/>
    </row>
    <row r="61" spans="1:13" ht="13" x14ac:dyDescent="0.3">
      <c r="A61" s="30"/>
      <c r="B61" s="26"/>
      <c r="C61" s="27"/>
      <c r="D61" s="168"/>
      <c r="E61" s="131">
        <f t="shared" si="11"/>
        <v>0</v>
      </c>
      <c r="F61" s="4">
        <f t="shared" si="12"/>
        <v>0</v>
      </c>
      <c r="G61" s="4">
        <f t="shared" si="13"/>
        <v>0</v>
      </c>
      <c r="H61" s="4">
        <f t="shared" si="14"/>
        <v>0</v>
      </c>
      <c r="I61" s="4">
        <f t="shared" si="15"/>
        <v>0</v>
      </c>
      <c r="J61" s="4">
        <f t="shared" si="16"/>
        <v>0</v>
      </c>
      <c r="K61" s="4">
        <f t="shared" si="17"/>
        <v>0</v>
      </c>
      <c r="L61" s="4">
        <f t="shared" si="18"/>
        <v>0</v>
      </c>
      <c r="M61" s="18"/>
    </row>
    <row r="62" spans="1:13" ht="13" x14ac:dyDescent="0.3">
      <c r="A62" s="30"/>
      <c r="B62" s="26"/>
      <c r="C62" s="27"/>
      <c r="D62" s="168"/>
      <c r="E62" s="131">
        <f t="shared" si="11"/>
        <v>0</v>
      </c>
      <c r="F62" s="4">
        <f t="shared" si="12"/>
        <v>0</v>
      </c>
      <c r="G62" s="4">
        <f t="shared" si="13"/>
        <v>0</v>
      </c>
      <c r="H62" s="4">
        <f t="shared" si="14"/>
        <v>0</v>
      </c>
      <c r="I62" s="4">
        <f t="shared" si="15"/>
        <v>0</v>
      </c>
      <c r="J62" s="4">
        <f t="shared" si="16"/>
        <v>0</v>
      </c>
      <c r="K62" s="4">
        <f t="shared" si="17"/>
        <v>0</v>
      </c>
      <c r="L62" s="4">
        <f t="shared" si="18"/>
        <v>0</v>
      </c>
      <c r="M62" s="18"/>
    </row>
    <row r="63" spans="1:13" ht="13" x14ac:dyDescent="0.3">
      <c r="A63" s="30"/>
      <c r="B63" s="26"/>
      <c r="C63" s="27"/>
      <c r="D63" s="168"/>
      <c r="E63" s="131">
        <f t="shared" si="11"/>
        <v>0</v>
      </c>
      <c r="F63" s="4">
        <f t="shared" si="12"/>
        <v>0</v>
      </c>
      <c r="G63" s="4">
        <f t="shared" si="13"/>
        <v>0</v>
      </c>
      <c r="H63" s="4">
        <f t="shared" si="14"/>
        <v>0</v>
      </c>
      <c r="I63" s="4">
        <f t="shared" si="15"/>
        <v>0</v>
      </c>
      <c r="J63" s="4">
        <f t="shared" si="16"/>
        <v>0</v>
      </c>
      <c r="K63" s="4">
        <f t="shared" si="17"/>
        <v>0</v>
      </c>
      <c r="L63" s="4">
        <f t="shared" si="18"/>
        <v>0</v>
      </c>
      <c r="M63" s="18"/>
    </row>
    <row r="64" spans="1:13" ht="13" x14ac:dyDescent="0.3">
      <c r="A64" s="30"/>
      <c r="B64" s="26"/>
      <c r="C64" s="27"/>
      <c r="D64" s="168"/>
      <c r="E64" s="131">
        <f t="shared" si="11"/>
        <v>0</v>
      </c>
      <c r="F64" s="4">
        <f t="shared" si="12"/>
        <v>0</v>
      </c>
      <c r="G64" s="4">
        <f t="shared" si="13"/>
        <v>0</v>
      </c>
      <c r="H64" s="4">
        <f t="shared" si="14"/>
        <v>0</v>
      </c>
      <c r="I64" s="4">
        <f t="shared" si="15"/>
        <v>0</v>
      </c>
      <c r="J64" s="4">
        <f t="shared" si="16"/>
        <v>0</v>
      </c>
      <c r="K64" s="4">
        <f t="shared" si="17"/>
        <v>0</v>
      </c>
      <c r="L64" s="4">
        <f t="shared" si="18"/>
        <v>0</v>
      </c>
      <c r="M64" s="18"/>
    </row>
    <row r="65" spans="1:13" ht="13" x14ac:dyDescent="0.3">
      <c r="A65" s="30"/>
      <c r="B65" s="26"/>
      <c r="C65" s="27"/>
      <c r="D65" s="168"/>
      <c r="E65" s="131">
        <f t="shared" si="11"/>
        <v>0</v>
      </c>
      <c r="F65" s="4">
        <f t="shared" si="12"/>
        <v>0</v>
      </c>
      <c r="G65" s="4">
        <f t="shared" si="13"/>
        <v>0</v>
      </c>
      <c r="H65" s="4">
        <f t="shared" si="14"/>
        <v>0</v>
      </c>
      <c r="I65" s="4">
        <f t="shared" si="15"/>
        <v>0</v>
      </c>
      <c r="J65" s="4">
        <f t="shared" si="16"/>
        <v>0</v>
      </c>
      <c r="K65" s="4">
        <f t="shared" si="17"/>
        <v>0</v>
      </c>
      <c r="L65" s="4">
        <f t="shared" si="18"/>
        <v>0</v>
      </c>
      <c r="M65" s="18"/>
    </row>
    <row r="66" spans="1:13" ht="13" x14ac:dyDescent="0.3">
      <c r="B66" s="26"/>
      <c r="C66" s="27"/>
      <c r="D66" s="168"/>
      <c r="E66" s="131">
        <f t="shared" si="11"/>
        <v>0</v>
      </c>
      <c r="F66" s="4">
        <f t="shared" si="12"/>
        <v>0</v>
      </c>
      <c r="G66" s="4">
        <f t="shared" si="13"/>
        <v>0</v>
      </c>
      <c r="H66" s="4">
        <f t="shared" si="14"/>
        <v>0</v>
      </c>
      <c r="I66" s="4">
        <f t="shared" si="15"/>
        <v>0</v>
      </c>
      <c r="J66" s="4">
        <f t="shared" si="16"/>
        <v>0</v>
      </c>
      <c r="K66" s="4">
        <f t="shared" si="17"/>
        <v>0</v>
      </c>
      <c r="L66" s="4">
        <f t="shared" si="18"/>
        <v>0</v>
      </c>
      <c r="M66" s="18"/>
    </row>
    <row r="67" spans="1:13" ht="13" x14ac:dyDescent="0.3">
      <c r="B67" s="26"/>
      <c r="C67" s="27"/>
      <c r="D67" s="168"/>
      <c r="E67" s="131">
        <f t="shared" si="11"/>
        <v>0</v>
      </c>
      <c r="F67" s="4">
        <f t="shared" si="12"/>
        <v>0</v>
      </c>
      <c r="G67" s="4">
        <f t="shared" si="13"/>
        <v>0</v>
      </c>
      <c r="H67" s="4">
        <f t="shared" si="14"/>
        <v>0</v>
      </c>
      <c r="I67" s="4">
        <f t="shared" si="15"/>
        <v>0</v>
      </c>
      <c r="J67" s="4">
        <f t="shared" si="16"/>
        <v>0</v>
      </c>
      <c r="K67" s="4">
        <f t="shared" si="17"/>
        <v>0</v>
      </c>
      <c r="L67" s="4">
        <f t="shared" si="18"/>
        <v>0</v>
      </c>
      <c r="M67" s="18"/>
    </row>
    <row r="68" spans="1:13" ht="13" x14ac:dyDescent="0.3">
      <c r="B68" s="26"/>
      <c r="C68" s="27"/>
      <c r="D68" s="168"/>
      <c r="E68" s="131">
        <f t="shared" si="11"/>
        <v>0</v>
      </c>
      <c r="F68" s="4">
        <f t="shared" si="12"/>
        <v>0</v>
      </c>
      <c r="G68" s="4">
        <f t="shared" si="13"/>
        <v>0</v>
      </c>
      <c r="H68" s="4">
        <f t="shared" si="14"/>
        <v>0</v>
      </c>
      <c r="I68" s="4">
        <f t="shared" si="15"/>
        <v>0</v>
      </c>
      <c r="J68" s="4">
        <f t="shared" si="16"/>
        <v>0</v>
      </c>
      <c r="K68" s="4">
        <f t="shared" si="17"/>
        <v>0</v>
      </c>
      <c r="L68" s="4">
        <f t="shared" si="18"/>
        <v>0</v>
      </c>
      <c r="M68" s="18"/>
    </row>
    <row r="69" spans="1:13" ht="13" x14ac:dyDescent="0.3">
      <c r="B69" s="26"/>
      <c r="C69" s="27"/>
      <c r="D69" s="168"/>
      <c r="E69" s="131">
        <f t="shared" si="11"/>
        <v>0</v>
      </c>
      <c r="F69" s="4">
        <f t="shared" si="12"/>
        <v>0</v>
      </c>
      <c r="G69" s="4">
        <f t="shared" si="13"/>
        <v>0</v>
      </c>
      <c r="H69" s="4">
        <f t="shared" si="14"/>
        <v>0</v>
      </c>
      <c r="I69" s="4">
        <f t="shared" si="15"/>
        <v>0</v>
      </c>
      <c r="J69" s="4">
        <f t="shared" si="16"/>
        <v>0</v>
      </c>
      <c r="K69" s="4">
        <f t="shared" si="17"/>
        <v>0</v>
      </c>
      <c r="L69" s="4">
        <f t="shared" si="18"/>
        <v>0</v>
      </c>
      <c r="M69" s="18"/>
    </row>
    <row r="70" spans="1:13" ht="13" x14ac:dyDescent="0.3">
      <c r="B70" s="26"/>
      <c r="C70" s="27"/>
      <c r="D70" s="168"/>
      <c r="E70" s="131">
        <f t="shared" si="11"/>
        <v>0</v>
      </c>
      <c r="F70" s="4">
        <f t="shared" si="12"/>
        <v>0</v>
      </c>
      <c r="G70" s="4">
        <f t="shared" si="13"/>
        <v>0</v>
      </c>
      <c r="H70" s="4">
        <f t="shared" si="14"/>
        <v>0</v>
      </c>
      <c r="I70" s="4">
        <f t="shared" si="15"/>
        <v>0</v>
      </c>
      <c r="J70" s="4">
        <f t="shared" si="16"/>
        <v>0</v>
      </c>
      <c r="K70" s="4">
        <f t="shared" si="17"/>
        <v>0</v>
      </c>
      <c r="L70" s="4">
        <f t="shared" si="18"/>
        <v>0</v>
      </c>
      <c r="M70" s="18"/>
    </row>
    <row r="71" spans="1:13" ht="13" x14ac:dyDescent="0.3">
      <c r="B71" s="26"/>
      <c r="C71" s="27"/>
      <c r="D71" s="168"/>
      <c r="E71" s="131">
        <f t="shared" si="11"/>
        <v>0</v>
      </c>
      <c r="F71" s="4">
        <f t="shared" si="12"/>
        <v>0</v>
      </c>
      <c r="G71" s="4">
        <f t="shared" si="13"/>
        <v>0</v>
      </c>
      <c r="H71" s="4">
        <f t="shared" si="14"/>
        <v>0</v>
      </c>
      <c r="I71" s="4">
        <f t="shared" si="15"/>
        <v>0</v>
      </c>
      <c r="J71" s="4">
        <f t="shared" si="16"/>
        <v>0</v>
      </c>
      <c r="K71" s="4">
        <f t="shared" si="17"/>
        <v>0</v>
      </c>
      <c r="L71" s="4">
        <f t="shared" si="18"/>
        <v>0</v>
      </c>
      <c r="M71" s="18"/>
    </row>
    <row r="72" spans="1:13" ht="13" x14ac:dyDescent="0.3">
      <c r="B72" s="26"/>
      <c r="C72" s="27"/>
      <c r="D72" s="168"/>
      <c r="E72" s="131">
        <f t="shared" si="11"/>
        <v>0</v>
      </c>
      <c r="F72" s="4">
        <f t="shared" si="12"/>
        <v>0</v>
      </c>
      <c r="G72" s="4">
        <f t="shared" si="13"/>
        <v>0</v>
      </c>
      <c r="H72" s="4">
        <f t="shared" si="14"/>
        <v>0</v>
      </c>
      <c r="I72" s="4">
        <f t="shared" si="15"/>
        <v>0</v>
      </c>
      <c r="J72" s="4">
        <f t="shared" si="16"/>
        <v>0</v>
      </c>
      <c r="K72" s="4">
        <f t="shared" si="17"/>
        <v>0</v>
      </c>
      <c r="L72" s="4">
        <f t="shared" si="18"/>
        <v>0</v>
      </c>
      <c r="M72" s="18"/>
    </row>
    <row r="73" spans="1:13" ht="13" x14ac:dyDescent="0.3">
      <c r="B73" s="26"/>
      <c r="C73" s="27"/>
      <c r="D73" s="168"/>
      <c r="E73" s="131">
        <f t="shared" si="11"/>
        <v>0</v>
      </c>
      <c r="F73" s="4">
        <f t="shared" si="12"/>
        <v>0</v>
      </c>
      <c r="G73" s="4">
        <f t="shared" si="13"/>
        <v>0</v>
      </c>
      <c r="H73" s="4">
        <f t="shared" si="14"/>
        <v>0</v>
      </c>
      <c r="I73" s="4">
        <f t="shared" si="15"/>
        <v>0</v>
      </c>
      <c r="J73" s="4">
        <f t="shared" si="16"/>
        <v>0</v>
      </c>
      <c r="K73" s="4">
        <f t="shared" si="17"/>
        <v>0</v>
      </c>
      <c r="L73" s="4">
        <f t="shared" si="18"/>
        <v>0</v>
      </c>
      <c r="M73" s="18"/>
    </row>
    <row r="74" spans="1:13" ht="13" x14ac:dyDescent="0.3">
      <c r="B74" s="26"/>
      <c r="C74" s="27"/>
      <c r="D74" s="168"/>
      <c r="E74" s="131">
        <f t="shared" si="11"/>
        <v>0</v>
      </c>
      <c r="F74" s="4">
        <f t="shared" si="12"/>
        <v>0</v>
      </c>
      <c r="G74" s="4">
        <f t="shared" si="13"/>
        <v>0</v>
      </c>
      <c r="H74" s="4">
        <f t="shared" si="14"/>
        <v>0</v>
      </c>
      <c r="I74" s="4">
        <f t="shared" si="15"/>
        <v>0</v>
      </c>
      <c r="J74" s="4">
        <f t="shared" si="16"/>
        <v>0</v>
      </c>
      <c r="K74" s="4">
        <f t="shared" si="17"/>
        <v>0</v>
      </c>
      <c r="L74" s="4">
        <f t="shared" si="18"/>
        <v>0</v>
      </c>
      <c r="M74" s="18"/>
    </row>
    <row r="75" spans="1:13" ht="13" x14ac:dyDescent="0.3">
      <c r="B75" s="26"/>
      <c r="C75" s="27"/>
      <c r="D75" s="168"/>
      <c r="E75" s="131">
        <f t="shared" si="11"/>
        <v>0</v>
      </c>
      <c r="F75" s="4">
        <f t="shared" si="12"/>
        <v>0</v>
      </c>
      <c r="G75" s="4">
        <f t="shared" si="13"/>
        <v>0</v>
      </c>
      <c r="H75" s="4">
        <f t="shared" si="14"/>
        <v>0</v>
      </c>
      <c r="I75" s="4">
        <f t="shared" si="15"/>
        <v>0</v>
      </c>
      <c r="J75" s="4">
        <f t="shared" si="16"/>
        <v>0</v>
      </c>
      <c r="K75" s="4">
        <f t="shared" si="17"/>
        <v>0</v>
      </c>
      <c r="L75" s="4">
        <f t="shared" si="18"/>
        <v>0</v>
      </c>
      <c r="M75" s="18"/>
    </row>
    <row r="76" spans="1:13" ht="13" x14ac:dyDescent="0.3">
      <c r="B76" s="26"/>
      <c r="C76" s="27"/>
      <c r="D76" s="15"/>
      <c r="E76" s="131">
        <f t="shared" si="11"/>
        <v>0</v>
      </c>
      <c r="F76" s="4">
        <f t="shared" si="12"/>
        <v>0</v>
      </c>
      <c r="G76" s="4">
        <f t="shared" si="13"/>
        <v>0</v>
      </c>
      <c r="H76" s="4">
        <f t="shared" si="14"/>
        <v>0</v>
      </c>
      <c r="I76" s="4">
        <f t="shared" si="15"/>
        <v>0</v>
      </c>
      <c r="J76" s="4">
        <f t="shared" si="16"/>
        <v>0</v>
      </c>
      <c r="K76" s="4">
        <f t="shared" si="17"/>
        <v>0</v>
      </c>
      <c r="L76" s="4">
        <f t="shared" si="18"/>
        <v>0</v>
      </c>
      <c r="M76" s="18"/>
    </row>
    <row r="77" spans="1:13" ht="13" x14ac:dyDescent="0.3">
      <c r="B77" s="26"/>
      <c r="C77" s="27"/>
      <c r="D77" s="15"/>
      <c r="E77" s="131">
        <f t="shared" ref="E77:E140" si="19">D77*$E$9</f>
        <v>0</v>
      </c>
      <c r="F77" s="4">
        <f t="shared" si="12"/>
        <v>0</v>
      </c>
      <c r="G77" s="4">
        <f t="shared" si="13"/>
        <v>0</v>
      </c>
      <c r="H77" s="4">
        <f t="shared" si="14"/>
        <v>0</v>
      </c>
      <c r="I77" s="4">
        <f t="shared" si="15"/>
        <v>0</v>
      </c>
      <c r="J77" s="4">
        <f t="shared" si="16"/>
        <v>0</v>
      </c>
      <c r="K77" s="4">
        <f t="shared" si="17"/>
        <v>0</v>
      </c>
      <c r="L77" s="4">
        <f t="shared" si="18"/>
        <v>0</v>
      </c>
      <c r="M77" s="18"/>
    </row>
    <row r="78" spans="1:13" ht="13" x14ac:dyDescent="0.3">
      <c r="B78" s="26"/>
      <c r="C78" s="27"/>
      <c r="D78" s="15"/>
      <c r="E78" s="131">
        <f t="shared" si="19"/>
        <v>0</v>
      </c>
      <c r="F78" s="4">
        <f t="shared" si="12"/>
        <v>0</v>
      </c>
      <c r="G78" s="4">
        <f t="shared" si="13"/>
        <v>0</v>
      </c>
      <c r="H78" s="4">
        <f t="shared" si="14"/>
        <v>0</v>
      </c>
      <c r="I78" s="4">
        <f t="shared" si="15"/>
        <v>0</v>
      </c>
      <c r="J78" s="4">
        <f t="shared" si="16"/>
        <v>0</v>
      </c>
      <c r="K78" s="4">
        <f t="shared" si="17"/>
        <v>0</v>
      </c>
      <c r="L78" s="4">
        <f t="shared" si="18"/>
        <v>0</v>
      </c>
      <c r="M78" s="18"/>
    </row>
    <row r="79" spans="1:13" ht="13" x14ac:dyDescent="0.3">
      <c r="B79" s="26"/>
      <c r="C79" s="27"/>
      <c r="D79" s="15"/>
      <c r="E79" s="131">
        <f t="shared" si="19"/>
        <v>0</v>
      </c>
      <c r="F79" s="4">
        <f t="shared" si="12"/>
        <v>0</v>
      </c>
      <c r="G79" s="4">
        <f t="shared" si="13"/>
        <v>0</v>
      </c>
      <c r="H79" s="4">
        <f t="shared" si="14"/>
        <v>0</v>
      </c>
      <c r="I79" s="4">
        <f t="shared" si="15"/>
        <v>0</v>
      </c>
      <c r="J79" s="4">
        <f t="shared" si="16"/>
        <v>0</v>
      </c>
      <c r="K79" s="4">
        <f t="shared" si="17"/>
        <v>0</v>
      </c>
      <c r="L79" s="4">
        <f t="shared" si="18"/>
        <v>0</v>
      </c>
      <c r="M79" s="18"/>
    </row>
    <row r="80" spans="1:13" ht="13" x14ac:dyDescent="0.3">
      <c r="B80" s="26"/>
      <c r="C80" s="27"/>
      <c r="D80" s="15"/>
      <c r="E80" s="131">
        <f t="shared" si="19"/>
        <v>0</v>
      </c>
      <c r="F80" s="4">
        <f t="shared" si="12"/>
        <v>0</v>
      </c>
      <c r="G80" s="4">
        <f t="shared" si="13"/>
        <v>0</v>
      </c>
      <c r="H80" s="4">
        <f t="shared" si="14"/>
        <v>0</v>
      </c>
      <c r="I80" s="4">
        <f t="shared" si="15"/>
        <v>0</v>
      </c>
      <c r="J80" s="4">
        <f t="shared" si="16"/>
        <v>0</v>
      </c>
      <c r="K80" s="4">
        <f t="shared" si="17"/>
        <v>0</v>
      </c>
      <c r="L80" s="4">
        <f t="shared" si="18"/>
        <v>0</v>
      </c>
      <c r="M80" s="18"/>
    </row>
    <row r="81" spans="2:13" ht="13" x14ac:dyDescent="0.3">
      <c r="B81" s="26"/>
      <c r="C81" s="27"/>
      <c r="D81" s="15"/>
      <c r="E81" s="131">
        <f t="shared" si="19"/>
        <v>0</v>
      </c>
      <c r="F81" s="4">
        <f t="shared" si="12"/>
        <v>0</v>
      </c>
      <c r="G81" s="4">
        <f t="shared" si="13"/>
        <v>0</v>
      </c>
      <c r="H81" s="4">
        <f t="shared" si="14"/>
        <v>0</v>
      </c>
      <c r="I81" s="4">
        <f t="shared" si="15"/>
        <v>0</v>
      </c>
      <c r="J81" s="4">
        <f t="shared" si="16"/>
        <v>0</v>
      </c>
      <c r="K81" s="4">
        <f t="shared" si="17"/>
        <v>0</v>
      </c>
      <c r="L81" s="4">
        <f t="shared" si="18"/>
        <v>0</v>
      </c>
      <c r="M81" s="18"/>
    </row>
    <row r="82" spans="2:13" ht="13" x14ac:dyDescent="0.3">
      <c r="B82" s="26"/>
      <c r="C82" s="27"/>
      <c r="D82" s="15"/>
      <c r="E82" s="131">
        <f t="shared" si="19"/>
        <v>0</v>
      </c>
      <c r="F82" s="4">
        <f t="shared" si="12"/>
        <v>0</v>
      </c>
      <c r="G82" s="4">
        <f t="shared" si="13"/>
        <v>0</v>
      </c>
      <c r="H82" s="4">
        <f t="shared" si="14"/>
        <v>0</v>
      </c>
      <c r="I82" s="4">
        <f t="shared" si="15"/>
        <v>0</v>
      </c>
      <c r="J82" s="4">
        <f t="shared" si="16"/>
        <v>0</v>
      </c>
      <c r="K82" s="4">
        <f t="shared" si="17"/>
        <v>0</v>
      </c>
      <c r="L82" s="4">
        <f t="shared" si="18"/>
        <v>0</v>
      </c>
      <c r="M82" s="18"/>
    </row>
    <row r="83" spans="2:13" ht="13" x14ac:dyDescent="0.3">
      <c r="B83" s="26"/>
      <c r="C83" s="27"/>
      <c r="D83" s="15"/>
      <c r="E83" s="131">
        <f t="shared" si="19"/>
        <v>0</v>
      </c>
      <c r="F83" s="4">
        <f t="shared" si="12"/>
        <v>0</v>
      </c>
      <c r="G83" s="4">
        <f t="shared" si="13"/>
        <v>0</v>
      </c>
      <c r="H83" s="4">
        <f t="shared" si="14"/>
        <v>0</v>
      </c>
      <c r="I83" s="4">
        <f t="shared" si="15"/>
        <v>0</v>
      </c>
      <c r="J83" s="4">
        <f t="shared" si="16"/>
        <v>0</v>
      </c>
      <c r="K83" s="4">
        <f t="shared" si="17"/>
        <v>0</v>
      </c>
      <c r="L83" s="4">
        <f t="shared" si="18"/>
        <v>0</v>
      </c>
      <c r="M83" s="18"/>
    </row>
    <row r="84" spans="2:13" ht="13" x14ac:dyDescent="0.3">
      <c r="B84" s="26"/>
      <c r="C84" s="27"/>
      <c r="D84" s="15"/>
      <c r="E84" s="131">
        <f t="shared" si="19"/>
        <v>0</v>
      </c>
      <c r="F84" s="4">
        <f t="shared" si="12"/>
        <v>0</v>
      </c>
      <c r="G84" s="4">
        <f t="shared" si="13"/>
        <v>0</v>
      </c>
      <c r="H84" s="4">
        <f t="shared" si="14"/>
        <v>0</v>
      </c>
      <c r="I84" s="4">
        <f t="shared" si="15"/>
        <v>0</v>
      </c>
      <c r="J84" s="4">
        <f t="shared" si="16"/>
        <v>0</v>
      </c>
      <c r="K84" s="4">
        <f t="shared" si="17"/>
        <v>0</v>
      </c>
      <c r="L84" s="4">
        <f t="shared" si="18"/>
        <v>0</v>
      </c>
      <c r="M84" s="18"/>
    </row>
    <row r="85" spans="2:13" ht="13" x14ac:dyDescent="0.3">
      <c r="B85" s="26"/>
      <c r="C85" s="27"/>
      <c r="D85" s="15"/>
      <c r="E85" s="131">
        <f t="shared" si="19"/>
        <v>0</v>
      </c>
      <c r="F85" s="4">
        <f t="shared" si="12"/>
        <v>0</v>
      </c>
      <c r="G85" s="4">
        <f t="shared" si="13"/>
        <v>0</v>
      </c>
      <c r="H85" s="4">
        <f t="shared" si="14"/>
        <v>0</v>
      </c>
      <c r="I85" s="4">
        <f t="shared" si="15"/>
        <v>0</v>
      </c>
      <c r="J85" s="4">
        <f t="shared" si="16"/>
        <v>0</v>
      </c>
      <c r="K85" s="4">
        <f t="shared" si="17"/>
        <v>0</v>
      </c>
      <c r="L85" s="4">
        <f t="shared" si="18"/>
        <v>0</v>
      </c>
      <c r="M85" s="18"/>
    </row>
    <row r="86" spans="2:13" ht="13" x14ac:dyDescent="0.3">
      <c r="B86" s="26"/>
      <c r="C86" s="27"/>
      <c r="D86" s="15"/>
      <c r="E86" s="131">
        <f t="shared" si="19"/>
        <v>0</v>
      </c>
      <c r="F86" s="4">
        <f t="shared" si="12"/>
        <v>0</v>
      </c>
      <c r="G86" s="4">
        <f t="shared" si="13"/>
        <v>0</v>
      </c>
      <c r="H86" s="4">
        <f t="shared" si="14"/>
        <v>0</v>
      </c>
      <c r="I86" s="4">
        <f t="shared" si="15"/>
        <v>0</v>
      </c>
      <c r="J86" s="4">
        <f t="shared" si="16"/>
        <v>0</v>
      </c>
      <c r="K86" s="4">
        <f t="shared" si="17"/>
        <v>0</v>
      </c>
      <c r="L86" s="4">
        <f t="shared" si="18"/>
        <v>0</v>
      </c>
      <c r="M86" s="18"/>
    </row>
    <row r="87" spans="2:13" ht="13" x14ac:dyDescent="0.3">
      <c r="B87" s="26"/>
      <c r="C87" s="27"/>
      <c r="D87" s="15"/>
      <c r="E87" s="131">
        <f t="shared" si="19"/>
        <v>0</v>
      </c>
      <c r="F87" s="4">
        <f t="shared" si="12"/>
        <v>0</v>
      </c>
      <c r="G87" s="4">
        <f t="shared" si="13"/>
        <v>0</v>
      </c>
      <c r="H87" s="4">
        <f t="shared" si="14"/>
        <v>0</v>
      </c>
      <c r="I87" s="4">
        <f t="shared" si="15"/>
        <v>0</v>
      </c>
      <c r="J87" s="4">
        <f t="shared" si="16"/>
        <v>0</v>
      </c>
      <c r="K87" s="4">
        <f t="shared" si="17"/>
        <v>0</v>
      </c>
      <c r="L87" s="4">
        <f t="shared" si="18"/>
        <v>0</v>
      </c>
      <c r="M87" s="18"/>
    </row>
    <row r="88" spans="2:13" ht="13" x14ac:dyDescent="0.3">
      <c r="B88" s="26"/>
      <c r="C88" s="27"/>
      <c r="D88" s="15"/>
      <c r="E88" s="131">
        <f t="shared" si="19"/>
        <v>0</v>
      </c>
      <c r="F88" s="4">
        <f t="shared" ref="F88:F151" si="20">D88+E88</f>
        <v>0</v>
      </c>
      <c r="G88" s="4">
        <f t="shared" ref="G88:G151" si="21">F88/12*1.33</f>
        <v>0</v>
      </c>
      <c r="H88" s="4">
        <f t="shared" ref="H88:H151" si="22">F88/12</f>
        <v>0</v>
      </c>
      <c r="I88" s="4">
        <f t="shared" ref="I88:I151" si="23">F88*0.08</f>
        <v>0</v>
      </c>
      <c r="J88" s="4">
        <f t="shared" ref="J88:J151" si="24">I88*0.5</f>
        <v>0</v>
      </c>
      <c r="K88" s="4">
        <f t="shared" ref="K88:K151" si="25">F88/12/4</f>
        <v>0</v>
      </c>
      <c r="L88" s="4">
        <f t="shared" ref="L88:L151" si="26">SUM(F88:K88)</f>
        <v>0</v>
      </c>
      <c r="M88" s="18"/>
    </row>
    <row r="89" spans="2:13" ht="13" x14ac:dyDescent="0.3">
      <c r="B89" s="26"/>
      <c r="C89" s="27"/>
      <c r="D89" s="15"/>
      <c r="E89" s="131">
        <f t="shared" si="19"/>
        <v>0</v>
      </c>
      <c r="F89" s="4">
        <f t="shared" si="20"/>
        <v>0</v>
      </c>
      <c r="G89" s="4">
        <f t="shared" si="21"/>
        <v>0</v>
      </c>
      <c r="H89" s="4">
        <f t="shared" si="22"/>
        <v>0</v>
      </c>
      <c r="I89" s="4">
        <f t="shared" si="23"/>
        <v>0</v>
      </c>
      <c r="J89" s="4">
        <f t="shared" si="24"/>
        <v>0</v>
      </c>
      <c r="K89" s="4">
        <f t="shared" si="25"/>
        <v>0</v>
      </c>
      <c r="L89" s="4">
        <f t="shared" si="26"/>
        <v>0</v>
      </c>
      <c r="M89" s="18"/>
    </row>
    <row r="90" spans="2:13" ht="13" x14ac:dyDescent="0.3">
      <c r="B90" s="26"/>
      <c r="C90" s="27"/>
      <c r="D90" s="15"/>
      <c r="E90" s="131">
        <f t="shared" si="19"/>
        <v>0</v>
      </c>
      <c r="F90" s="4">
        <f t="shared" si="20"/>
        <v>0</v>
      </c>
      <c r="G90" s="4">
        <f t="shared" si="21"/>
        <v>0</v>
      </c>
      <c r="H90" s="4">
        <f t="shared" si="22"/>
        <v>0</v>
      </c>
      <c r="I90" s="4">
        <f t="shared" si="23"/>
        <v>0</v>
      </c>
      <c r="J90" s="4">
        <f t="shared" si="24"/>
        <v>0</v>
      </c>
      <c r="K90" s="4">
        <f t="shared" si="25"/>
        <v>0</v>
      </c>
      <c r="L90" s="4">
        <f t="shared" si="26"/>
        <v>0</v>
      </c>
      <c r="M90" s="18"/>
    </row>
    <row r="91" spans="2:13" ht="13" x14ac:dyDescent="0.3">
      <c r="B91" s="26"/>
      <c r="C91" s="27"/>
      <c r="D91" s="15"/>
      <c r="E91" s="131">
        <f t="shared" si="19"/>
        <v>0</v>
      </c>
      <c r="F91" s="4">
        <f t="shared" si="20"/>
        <v>0</v>
      </c>
      <c r="G91" s="4">
        <f t="shared" si="21"/>
        <v>0</v>
      </c>
      <c r="H91" s="4">
        <f t="shared" si="22"/>
        <v>0</v>
      </c>
      <c r="I91" s="4">
        <f t="shared" si="23"/>
        <v>0</v>
      </c>
      <c r="J91" s="4">
        <f t="shared" si="24"/>
        <v>0</v>
      </c>
      <c r="K91" s="4">
        <f t="shared" si="25"/>
        <v>0</v>
      </c>
      <c r="L91" s="4">
        <f t="shared" si="26"/>
        <v>0</v>
      </c>
      <c r="M91" s="18"/>
    </row>
    <row r="92" spans="2:13" ht="13" x14ac:dyDescent="0.3">
      <c r="B92" s="26"/>
      <c r="C92" s="27"/>
      <c r="D92" s="15"/>
      <c r="E92" s="131">
        <f t="shared" si="19"/>
        <v>0</v>
      </c>
      <c r="F92" s="4">
        <f t="shared" si="20"/>
        <v>0</v>
      </c>
      <c r="G92" s="4">
        <f t="shared" si="21"/>
        <v>0</v>
      </c>
      <c r="H92" s="4">
        <f t="shared" si="22"/>
        <v>0</v>
      </c>
      <c r="I92" s="4">
        <f t="shared" si="23"/>
        <v>0</v>
      </c>
      <c r="J92" s="4">
        <f t="shared" si="24"/>
        <v>0</v>
      </c>
      <c r="K92" s="4">
        <f t="shared" si="25"/>
        <v>0</v>
      </c>
      <c r="L92" s="4">
        <f t="shared" si="26"/>
        <v>0</v>
      </c>
      <c r="M92" s="18"/>
    </row>
    <row r="93" spans="2:13" ht="13" x14ac:dyDescent="0.3">
      <c r="B93" s="26"/>
      <c r="C93" s="27"/>
      <c r="D93" s="15"/>
      <c r="E93" s="131">
        <f t="shared" si="19"/>
        <v>0</v>
      </c>
      <c r="F93" s="4">
        <f t="shared" si="20"/>
        <v>0</v>
      </c>
      <c r="G93" s="4">
        <f t="shared" si="21"/>
        <v>0</v>
      </c>
      <c r="H93" s="4">
        <f t="shared" si="22"/>
        <v>0</v>
      </c>
      <c r="I93" s="4">
        <f t="shared" si="23"/>
        <v>0</v>
      </c>
      <c r="J93" s="4">
        <f t="shared" si="24"/>
        <v>0</v>
      </c>
      <c r="K93" s="4">
        <f t="shared" si="25"/>
        <v>0</v>
      </c>
      <c r="L93" s="4">
        <f t="shared" si="26"/>
        <v>0</v>
      </c>
      <c r="M93" s="18"/>
    </row>
    <row r="94" spans="2:13" ht="13" x14ac:dyDescent="0.3">
      <c r="B94" s="26"/>
      <c r="C94" s="27"/>
      <c r="D94" s="15"/>
      <c r="E94" s="131">
        <f t="shared" si="19"/>
        <v>0</v>
      </c>
      <c r="F94" s="4">
        <f t="shared" si="20"/>
        <v>0</v>
      </c>
      <c r="G94" s="4">
        <f t="shared" si="21"/>
        <v>0</v>
      </c>
      <c r="H94" s="4">
        <f t="shared" si="22"/>
        <v>0</v>
      </c>
      <c r="I94" s="4">
        <f t="shared" si="23"/>
        <v>0</v>
      </c>
      <c r="J94" s="4">
        <f t="shared" si="24"/>
        <v>0</v>
      </c>
      <c r="K94" s="4">
        <f t="shared" si="25"/>
        <v>0</v>
      </c>
      <c r="L94" s="4">
        <f t="shared" si="26"/>
        <v>0</v>
      </c>
      <c r="M94" s="18"/>
    </row>
    <row r="95" spans="2:13" ht="13" x14ac:dyDescent="0.3">
      <c r="B95" s="26"/>
      <c r="C95" s="27"/>
      <c r="D95" s="15"/>
      <c r="E95" s="131">
        <f t="shared" si="19"/>
        <v>0</v>
      </c>
      <c r="F95" s="4">
        <f t="shared" si="20"/>
        <v>0</v>
      </c>
      <c r="G95" s="4">
        <f t="shared" si="21"/>
        <v>0</v>
      </c>
      <c r="H95" s="4">
        <f t="shared" si="22"/>
        <v>0</v>
      </c>
      <c r="I95" s="4">
        <f t="shared" si="23"/>
        <v>0</v>
      </c>
      <c r="J95" s="4">
        <f t="shared" si="24"/>
        <v>0</v>
      </c>
      <c r="K95" s="4">
        <f t="shared" si="25"/>
        <v>0</v>
      </c>
      <c r="L95" s="4">
        <f t="shared" si="26"/>
        <v>0</v>
      </c>
      <c r="M95" s="18"/>
    </row>
    <row r="96" spans="2:13" ht="13" x14ac:dyDescent="0.3">
      <c r="B96" s="26"/>
      <c r="C96" s="27"/>
      <c r="D96" s="15"/>
      <c r="E96" s="131">
        <f t="shared" si="19"/>
        <v>0</v>
      </c>
      <c r="F96" s="4">
        <f t="shared" si="20"/>
        <v>0</v>
      </c>
      <c r="G96" s="4">
        <f t="shared" si="21"/>
        <v>0</v>
      </c>
      <c r="H96" s="4">
        <f t="shared" si="22"/>
        <v>0</v>
      </c>
      <c r="I96" s="4">
        <f t="shared" si="23"/>
        <v>0</v>
      </c>
      <c r="J96" s="4">
        <f t="shared" si="24"/>
        <v>0</v>
      </c>
      <c r="K96" s="4">
        <f t="shared" si="25"/>
        <v>0</v>
      </c>
      <c r="L96" s="4">
        <f t="shared" si="26"/>
        <v>0</v>
      </c>
      <c r="M96" s="18"/>
    </row>
    <row r="97" spans="2:13" ht="13" x14ac:dyDescent="0.3">
      <c r="B97" s="26"/>
      <c r="C97" s="27"/>
      <c r="D97" s="15"/>
      <c r="E97" s="131">
        <f t="shared" si="19"/>
        <v>0</v>
      </c>
      <c r="F97" s="4">
        <f t="shared" si="20"/>
        <v>0</v>
      </c>
      <c r="G97" s="4">
        <f t="shared" si="21"/>
        <v>0</v>
      </c>
      <c r="H97" s="4">
        <f t="shared" si="22"/>
        <v>0</v>
      </c>
      <c r="I97" s="4">
        <f t="shared" si="23"/>
        <v>0</v>
      </c>
      <c r="J97" s="4">
        <f t="shared" si="24"/>
        <v>0</v>
      </c>
      <c r="K97" s="4">
        <f t="shared" si="25"/>
        <v>0</v>
      </c>
      <c r="L97" s="4">
        <f t="shared" si="26"/>
        <v>0</v>
      </c>
      <c r="M97" s="18"/>
    </row>
    <row r="98" spans="2:13" ht="13" x14ac:dyDescent="0.3">
      <c r="B98" s="26"/>
      <c r="C98" s="27"/>
      <c r="D98" s="15"/>
      <c r="E98" s="131">
        <f t="shared" si="19"/>
        <v>0</v>
      </c>
      <c r="F98" s="4">
        <f t="shared" si="20"/>
        <v>0</v>
      </c>
      <c r="G98" s="4">
        <f t="shared" si="21"/>
        <v>0</v>
      </c>
      <c r="H98" s="4">
        <f t="shared" si="22"/>
        <v>0</v>
      </c>
      <c r="I98" s="4">
        <f t="shared" si="23"/>
        <v>0</v>
      </c>
      <c r="J98" s="4">
        <f t="shared" si="24"/>
        <v>0</v>
      </c>
      <c r="K98" s="4">
        <f t="shared" si="25"/>
        <v>0</v>
      </c>
      <c r="L98" s="4">
        <f t="shared" si="26"/>
        <v>0</v>
      </c>
      <c r="M98" s="18"/>
    </row>
    <row r="99" spans="2:13" ht="13" x14ac:dyDescent="0.3">
      <c r="B99" s="26"/>
      <c r="C99" s="27"/>
      <c r="D99" s="15"/>
      <c r="E99" s="131">
        <f t="shared" si="19"/>
        <v>0</v>
      </c>
      <c r="F99" s="4">
        <f t="shared" si="20"/>
        <v>0</v>
      </c>
      <c r="G99" s="4">
        <f t="shared" si="21"/>
        <v>0</v>
      </c>
      <c r="H99" s="4">
        <f t="shared" si="22"/>
        <v>0</v>
      </c>
      <c r="I99" s="4">
        <f t="shared" si="23"/>
        <v>0</v>
      </c>
      <c r="J99" s="4">
        <f t="shared" si="24"/>
        <v>0</v>
      </c>
      <c r="K99" s="4">
        <f t="shared" si="25"/>
        <v>0</v>
      </c>
      <c r="L99" s="4">
        <f t="shared" si="26"/>
        <v>0</v>
      </c>
      <c r="M99" s="18"/>
    </row>
    <row r="100" spans="2:13" ht="13" x14ac:dyDescent="0.3">
      <c r="B100" s="26"/>
      <c r="C100" s="27"/>
      <c r="D100" s="15"/>
      <c r="E100" s="131">
        <f t="shared" si="19"/>
        <v>0</v>
      </c>
      <c r="F100" s="4">
        <f t="shared" si="20"/>
        <v>0</v>
      </c>
      <c r="G100" s="4">
        <f t="shared" si="21"/>
        <v>0</v>
      </c>
      <c r="H100" s="4">
        <f t="shared" si="22"/>
        <v>0</v>
      </c>
      <c r="I100" s="4">
        <f t="shared" si="23"/>
        <v>0</v>
      </c>
      <c r="J100" s="4">
        <f t="shared" si="24"/>
        <v>0</v>
      </c>
      <c r="K100" s="4">
        <f t="shared" si="25"/>
        <v>0</v>
      </c>
      <c r="L100" s="4">
        <f t="shared" si="26"/>
        <v>0</v>
      </c>
      <c r="M100" s="18"/>
    </row>
    <row r="101" spans="2:13" ht="13" x14ac:dyDescent="0.3">
      <c r="B101" s="26"/>
      <c r="C101" s="27"/>
      <c r="D101" s="15"/>
      <c r="E101" s="131">
        <f t="shared" si="19"/>
        <v>0</v>
      </c>
      <c r="F101" s="4">
        <f t="shared" si="20"/>
        <v>0</v>
      </c>
      <c r="G101" s="4">
        <f t="shared" si="21"/>
        <v>0</v>
      </c>
      <c r="H101" s="4">
        <f t="shared" si="22"/>
        <v>0</v>
      </c>
      <c r="I101" s="4">
        <f t="shared" si="23"/>
        <v>0</v>
      </c>
      <c r="J101" s="4">
        <f t="shared" si="24"/>
        <v>0</v>
      </c>
      <c r="K101" s="4">
        <f t="shared" si="25"/>
        <v>0</v>
      </c>
      <c r="L101" s="4">
        <f t="shared" si="26"/>
        <v>0</v>
      </c>
      <c r="M101" s="18"/>
    </row>
    <row r="102" spans="2:13" ht="13" x14ac:dyDescent="0.3">
      <c r="B102" s="26"/>
      <c r="C102" s="27"/>
      <c r="D102" s="15"/>
      <c r="E102" s="131">
        <f t="shared" si="19"/>
        <v>0</v>
      </c>
      <c r="F102" s="4">
        <f t="shared" si="20"/>
        <v>0</v>
      </c>
      <c r="G102" s="4">
        <f t="shared" si="21"/>
        <v>0</v>
      </c>
      <c r="H102" s="4">
        <f t="shared" si="22"/>
        <v>0</v>
      </c>
      <c r="I102" s="4">
        <f t="shared" si="23"/>
        <v>0</v>
      </c>
      <c r="J102" s="4">
        <f t="shared" si="24"/>
        <v>0</v>
      </c>
      <c r="K102" s="4">
        <f t="shared" si="25"/>
        <v>0</v>
      </c>
      <c r="L102" s="4">
        <f t="shared" si="26"/>
        <v>0</v>
      </c>
      <c r="M102" s="18"/>
    </row>
    <row r="103" spans="2:13" ht="13" x14ac:dyDescent="0.3">
      <c r="B103" s="26"/>
      <c r="C103" s="27"/>
      <c r="D103" s="15"/>
      <c r="E103" s="131">
        <f t="shared" si="19"/>
        <v>0</v>
      </c>
      <c r="F103" s="4">
        <f t="shared" si="20"/>
        <v>0</v>
      </c>
      <c r="G103" s="4">
        <f t="shared" si="21"/>
        <v>0</v>
      </c>
      <c r="H103" s="4">
        <f t="shared" si="22"/>
        <v>0</v>
      </c>
      <c r="I103" s="4">
        <f t="shared" si="23"/>
        <v>0</v>
      </c>
      <c r="J103" s="4">
        <f t="shared" si="24"/>
        <v>0</v>
      </c>
      <c r="K103" s="4">
        <f t="shared" si="25"/>
        <v>0</v>
      </c>
      <c r="L103" s="4">
        <f t="shared" si="26"/>
        <v>0</v>
      </c>
      <c r="M103" s="18"/>
    </row>
    <row r="104" spans="2:13" ht="13" x14ac:dyDescent="0.3">
      <c r="B104" s="26"/>
      <c r="C104" s="27"/>
      <c r="D104" s="15"/>
      <c r="E104" s="131">
        <f t="shared" si="19"/>
        <v>0</v>
      </c>
      <c r="F104" s="4">
        <f t="shared" si="20"/>
        <v>0</v>
      </c>
      <c r="G104" s="4">
        <f t="shared" si="21"/>
        <v>0</v>
      </c>
      <c r="H104" s="4">
        <f t="shared" si="22"/>
        <v>0</v>
      </c>
      <c r="I104" s="4">
        <f t="shared" si="23"/>
        <v>0</v>
      </c>
      <c r="J104" s="4">
        <f t="shared" si="24"/>
        <v>0</v>
      </c>
      <c r="K104" s="4">
        <f t="shared" si="25"/>
        <v>0</v>
      </c>
      <c r="L104" s="4">
        <f t="shared" si="26"/>
        <v>0</v>
      </c>
      <c r="M104" s="18"/>
    </row>
    <row r="105" spans="2:13" ht="13" x14ac:dyDescent="0.3">
      <c r="B105" s="26"/>
      <c r="C105" s="27"/>
      <c r="D105" s="15"/>
      <c r="E105" s="131">
        <f t="shared" si="19"/>
        <v>0</v>
      </c>
      <c r="F105" s="4">
        <f t="shared" si="20"/>
        <v>0</v>
      </c>
      <c r="G105" s="4">
        <f t="shared" si="21"/>
        <v>0</v>
      </c>
      <c r="H105" s="4">
        <f t="shared" si="22"/>
        <v>0</v>
      </c>
      <c r="I105" s="4">
        <f t="shared" si="23"/>
        <v>0</v>
      </c>
      <c r="J105" s="4">
        <f t="shared" si="24"/>
        <v>0</v>
      </c>
      <c r="K105" s="4">
        <f t="shared" si="25"/>
        <v>0</v>
      </c>
      <c r="L105" s="4">
        <f t="shared" si="26"/>
        <v>0</v>
      </c>
      <c r="M105" s="18"/>
    </row>
    <row r="106" spans="2:13" ht="13" x14ac:dyDescent="0.3">
      <c r="B106" s="26"/>
      <c r="C106" s="27"/>
      <c r="D106" s="15"/>
      <c r="E106" s="131">
        <f t="shared" si="19"/>
        <v>0</v>
      </c>
      <c r="F106" s="4">
        <f t="shared" si="20"/>
        <v>0</v>
      </c>
      <c r="G106" s="4">
        <f t="shared" si="21"/>
        <v>0</v>
      </c>
      <c r="H106" s="4">
        <f t="shared" si="22"/>
        <v>0</v>
      </c>
      <c r="I106" s="4">
        <f t="shared" si="23"/>
        <v>0</v>
      </c>
      <c r="J106" s="4">
        <f t="shared" si="24"/>
        <v>0</v>
      </c>
      <c r="K106" s="4">
        <f t="shared" si="25"/>
        <v>0</v>
      </c>
      <c r="L106" s="4">
        <f t="shared" si="26"/>
        <v>0</v>
      </c>
      <c r="M106" s="18"/>
    </row>
    <row r="107" spans="2:13" ht="13" x14ac:dyDescent="0.3">
      <c r="B107" s="26"/>
      <c r="C107" s="27"/>
      <c r="D107" s="15"/>
      <c r="E107" s="131">
        <f t="shared" si="19"/>
        <v>0</v>
      </c>
      <c r="F107" s="4">
        <f t="shared" si="20"/>
        <v>0</v>
      </c>
      <c r="G107" s="4">
        <f t="shared" si="21"/>
        <v>0</v>
      </c>
      <c r="H107" s="4">
        <f t="shared" si="22"/>
        <v>0</v>
      </c>
      <c r="I107" s="4">
        <f t="shared" si="23"/>
        <v>0</v>
      </c>
      <c r="J107" s="4">
        <f t="shared" si="24"/>
        <v>0</v>
      </c>
      <c r="K107" s="4">
        <f t="shared" si="25"/>
        <v>0</v>
      </c>
      <c r="L107" s="4">
        <f t="shared" si="26"/>
        <v>0</v>
      </c>
      <c r="M107" s="18"/>
    </row>
    <row r="108" spans="2:13" ht="13" x14ac:dyDescent="0.3">
      <c r="B108" s="26"/>
      <c r="C108" s="27"/>
      <c r="D108" s="15"/>
      <c r="E108" s="131">
        <f t="shared" si="19"/>
        <v>0</v>
      </c>
      <c r="F108" s="4">
        <f t="shared" si="20"/>
        <v>0</v>
      </c>
      <c r="G108" s="4">
        <f t="shared" si="21"/>
        <v>0</v>
      </c>
      <c r="H108" s="4">
        <f t="shared" si="22"/>
        <v>0</v>
      </c>
      <c r="I108" s="4">
        <f t="shared" si="23"/>
        <v>0</v>
      </c>
      <c r="J108" s="4">
        <f t="shared" si="24"/>
        <v>0</v>
      </c>
      <c r="K108" s="4">
        <f t="shared" si="25"/>
        <v>0</v>
      </c>
      <c r="L108" s="4">
        <f t="shared" si="26"/>
        <v>0</v>
      </c>
      <c r="M108" s="18"/>
    </row>
    <row r="109" spans="2:13" ht="13" x14ac:dyDescent="0.3">
      <c r="B109" s="26"/>
      <c r="C109" s="27"/>
      <c r="D109" s="15"/>
      <c r="E109" s="131">
        <f t="shared" si="19"/>
        <v>0</v>
      </c>
      <c r="F109" s="4">
        <f t="shared" si="20"/>
        <v>0</v>
      </c>
      <c r="G109" s="4">
        <f t="shared" si="21"/>
        <v>0</v>
      </c>
      <c r="H109" s="4">
        <f t="shared" si="22"/>
        <v>0</v>
      </c>
      <c r="I109" s="4">
        <f t="shared" si="23"/>
        <v>0</v>
      </c>
      <c r="J109" s="4">
        <f t="shared" si="24"/>
        <v>0</v>
      </c>
      <c r="K109" s="4">
        <f t="shared" si="25"/>
        <v>0</v>
      </c>
      <c r="L109" s="4">
        <f t="shared" si="26"/>
        <v>0</v>
      </c>
      <c r="M109" s="18"/>
    </row>
    <row r="110" spans="2:13" ht="13" x14ac:dyDescent="0.3">
      <c r="B110" s="26"/>
      <c r="C110" s="27"/>
      <c r="D110" s="15"/>
      <c r="E110" s="131">
        <f t="shared" si="19"/>
        <v>0</v>
      </c>
      <c r="F110" s="4">
        <f t="shared" si="20"/>
        <v>0</v>
      </c>
      <c r="G110" s="4">
        <f t="shared" si="21"/>
        <v>0</v>
      </c>
      <c r="H110" s="4">
        <f t="shared" si="22"/>
        <v>0</v>
      </c>
      <c r="I110" s="4">
        <f t="shared" si="23"/>
        <v>0</v>
      </c>
      <c r="J110" s="4">
        <f t="shared" si="24"/>
        <v>0</v>
      </c>
      <c r="K110" s="4">
        <f t="shared" si="25"/>
        <v>0</v>
      </c>
      <c r="L110" s="4">
        <f t="shared" si="26"/>
        <v>0</v>
      </c>
      <c r="M110" s="18"/>
    </row>
    <row r="111" spans="2:13" ht="13" x14ac:dyDescent="0.3">
      <c r="B111" s="26"/>
      <c r="C111" s="27"/>
      <c r="D111" s="15"/>
      <c r="E111" s="131">
        <f t="shared" si="19"/>
        <v>0</v>
      </c>
      <c r="F111" s="4">
        <f t="shared" si="20"/>
        <v>0</v>
      </c>
      <c r="G111" s="4">
        <f t="shared" si="21"/>
        <v>0</v>
      </c>
      <c r="H111" s="4">
        <f t="shared" si="22"/>
        <v>0</v>
      </c>
      <c r="I111" s="4">
        <f t="shared" si="23"/>
        <v>0</v>
      </c>
      <c r="J111" s="4">
        <f t="shared" si="24"/>
        <v>0</v>
      </c>
      <c r="K111" s="4">
        <f t="shared" si="25"/>
        <v>0</v>
      </c>
      <c r="L111" s="4">
        <f t="shared" si="26"/>
        <v>0</v>
      </c>
      <c r="M111" s="18"/>
    </row>
    <row r="112" spans="2:13" ht="13" x14ac:dyDescent="0.3">
      <c r="B112" s="26"/>
      <c r="C112" s="27"/>
      <c r="D112" s="15"/>
      <c r="E112" s="131">
        <f t="shared" si="19"/>
        <v>0</v>
      </c>
      <c r="F112" s="4">
        <f t="shared" si="20"/>
        <v>0</v>
      </c>
      <c r="G112" s="4">
        <f t="shared" si="21"/>
        <v>0</v>
      </c>
      <c r="H112" s="4">
        <f t="shared" si="22"/>
        <v>0</v>
      </c>
      <c r="I112" s="4">
        <f t="shared" si="23"/>
        <v>0</v>
      </c>
      <c r="J112" s="4">
        <f t="shared" si="24"/>
        <v>0</v>
      </c>
      <c r="K112" s="4">
        <f t="shared" si="25"/>
        <v>0</v>
      </c>
      <c r="L112" s="4">
        <f t="shared" si="26"/>
        <v>0</v>
      </c>
      <c r="M112" s="18"/>
    </row>
    <row r="113" spans="2:13" ht="13" x14ac:dyDescent="0.3">
      <c r="B113" s="26"/>
      <c r="C113" s="27"/>
      <c r="D113" s="15"/>
      <c r="E113" s="131">
        <f t="shared" si="19"/>
        <v>0</v>
      </c>
      <c r="F113" s="4">
        <f t="shared" si="20"/>
        <v>0</v>
      </c>
      <c r="G113" s="4">
        <f t="shared" si="21"/>
        <v>0</v>
      </c>
      <c r="H113" s="4">
        <f t="shared" si="22"/>
        <v>0</v>
      </c>
      <c r="I113" s="4">
        <f t="shared" si="23"/>
        <v>0</v>
      </c>
      <c r="J113" s="4">
        <f t="shared" si="24"/>
        <v>0</v>
      </c>
      <c r="K113" s="4">
        <f t="shared" si="25"/>
        <v>0</v>
      </c>
      <c r="L113" s="4">
        <f t="shared" si="26"/>
        <v>0</v>
      </c>
      <c r="M113" s="18"/>
    </row>
    <row r="114" spans="2:13" ht="13" x14ac:dyDescent="0.3">
      <c r="B114" s="26"/>
      <c r="C114" s="27"/>
      <c r="D114" s="15"/>
      <c r="E114" s="131">
        <f t="shared" si="19"/>
        <v>0</v>
      </c>
      <c r="F114" s="4">
        <f t="shared" si="20"/>
        <v>0</v>
      </c>
      <c r="G114" s="4">
        <f t="shared" si="21"/>
        <v>0</v>
      </c>
      <c r="H114" s="4">
        <f t="shared" si="22"/>
        <v>0</v>
      </c>
      <c r="I114" s="4">
        <f t="shared" si="23"/>
        <v>0</v>
      </c>
      <c r="J114" s="4">
        <f t="shared" si="24"/>
        <v>0</v>
      </c>
      <c r="K114" s="4">
        <f t="shared" si="25"/>
        <v>0</v>
      </c>
      <c r="L114" s="4">
        <f t="shared" si="26"/>
        <v>0</v>
      </c>
      <c r="M114" s="18"/>
    </row>
    <row r="115" spans="2:13" ht="13" x14ac:dyDescent="0.3">
      <c r="B115" s="26"/>
      <c r="C115" s="27"/>
      <c r="D115" s="15"/>
      <c r="E115" s="131">
        <f t="shared" si="19"/>
        <v>0</v>
      </c>
      <c r="F115" s="4">
        <f t="shared" si="20"/>
        <v>0</v>
      </c>
      <c r="G115" s="4">
        <f t="shared" si="21"/>
        <v>0</v>
      </c>
      <c r="H115" s="4">
        <f t="shared" si="22"/>
        <v>0</v>
      </c>
      <c r="I115" s="4">
        <f t="shared" si="23"/>
        <v>0</v>
      </c>
      <c r="J115" s="4">
        <f t="shared" si="24"/>
        <v>0</v>
      </c>
      <c r="K115" s="4">
        <f t="shared" si="25"/>
        <v>0</v>
      </c>
      <c r="L115" s="4">
        <f t="shared" si="26"/>
        <v>0</v>
      </c>
      <c r="M115" s="18"/>
    </row>
    <row r="116" spans="2:13" ht="13" x14ac:dyDescent="0.3">
      <c r="B116" s="26"/>
      <c r="C116" s="27"/>
      <c r="D116" s="15"/>
      <c r="E116" s="131">
        <f t="shared" si="19"/>
        <v>0</v>
      </c>
      <c r="F116" s="4">
        <f t="shared" si="20"/>
        <v>0</v>
      </c>
      <c r="G116" s="4">
        <f t="shared" si="21"/>
        <v>0</v>
      </c>
      <c r="H116" s="4">
        <f t="shared" si="22"/>
        <v>0</v>
      </c>
      <c r="I116" s="4">
        <f t="shared" si="23"/>
        <v>0</v>
      </c>
      <c r="J116" s="4">
        <f t="shared" si="24"/>
        <v>0</v>
      </c>
      <c r="K116" s="4">
        <f t="shared" si="25"/>
        <v>0</v>
      </c>
      <c r="L116" s="4">
        <f t="shared" si="26"/>
        <v>0</v>
      </c>
      <c r="M116" s="18"/>
    </row>
    <row r="117" spans="2:13" ht="13" x14ac:dyDescent="0.3">
      <c r="B117" s="26"/>
      <c r="C117" s="27"/>
      <c r="D117" s="15"/>
      <c r="E117" s="131">
        <f t="shared" si="19"/>
        <v>0</v>
      </c>
      <c r="F117" s="4">
        <f t="shared" si="20"/>
        <v>0</v>
      </c>
      <c r="G117" s="4">
        <f t="shared" si="21"/>
        <v>0</v>
      </c>
      <c r="H117" s="4">
        <f t="shared" si="22"/>
        <v>0</v>
      </c>
      <c r="I117" s="4">
        <f t="shared" si="23"/>
        <v>0</v>
      </c>
      <c r="J117" s="4">
        <f t="shared" si="24"/>
        <v>0</v>
      </c>
      <c r="K117" s="4">
        <f t="shared" si="25"/>
        <v>0</v>
      </c>
      <c r="L117" s="4">
        <f t="shared" si="26"/>
        <v>0</v>
      </c>
      <c r="M117" s="18"/>
    </row>
    <row r="118" spans="2:13" ht="13" x14ac:dyDescent="0.3">
      <c r="B118" s="26"/>
      <c r="C118" s="27"/>
      <c r="D118" s="15"/>
      <c r="E118" s="131">
        <f t="shared" si="19"/>
        <v>0</v>
      </c>
      <c r="F118" s="4">
        <f t="shared" si="20"/>
        <v>0</v>
      </c>
      <c r="G118" s="4">
        <f t="shared" si="21"/>
        <v>0</v>
      </c>
      <c r="H118" s="4">
        <f t="shared" si="22"/>
        <v>0</v>
      </c>
      <c r="I118" s="4">
        <f t="shared" si="23"/>
        <v>0</v>
      </c>
      <c r="J118" s="4">
        <f t="shared" si="24"/>
        <v>0</v>
      </c>
      <c r="K118" s="4">
        <f t="shared" si="25"/>
        <v>0</v>
      </c>
      <c r="L118" s="4">
        <f t="shared" si="26"/>
        <v>0</v>
      </c>
      <c r="M118" s="18"/>
    </row>
    <row r="119" spans="2:13" ht="13" x14ac:dyDescent="0.3">
      <c r="B119" s="26"/>
      <c r="C119" s="27"/>
      <c r="D119" s="15"/>
      <c r="E119" s="131">
        <f t="shared" si="19"/>
        <v>0</v>
      </c>
      <c r="F119" s="4">
        <f t="shared" si="20"/>
        <v>0</v>
      </c>
      <c r="G119" s="4">
        <f t="shared" si="21"/>
        <v>0</v>
      </c>
      <c r="H119" s="4">
        <f t="shared" si="22"/>
        <v>0</v>
      </c>
      <c r="I119" s="4">
        <f t="shared" si="23"/>
        <v>0</v>
      </c>
      <c r="J119" s="4">
        <f t="shared" si="24"/>
        <v>0</v>
      </c>
      <c r="K119" s="4">
        <f t="shared" si="25"/>
        <v>0</v>
      </c>
      <c r="L119" s="4">
        <f t="shared" si="26"/>
        <v>0</v>
      </c>
      <c r="M119" s="18"/>
    </row>
    <row r="120" spans="2:13" ht="13" x14ac:dyDescent="0.3">
      <c r="B120" s="26"/>
      <c r="C120" s="27"/>
      <c r="D120" s="15"/>
      <c r="E120" s="131">
        <f t="shared" si="19"/>
        <v>0</v>
      </c>
      <c r="F120" s="4">
        <f t="shared" si="20"/>
        <v>0</v>
      </c>
      <c r="G120" s="4">
        <f t="shared" si="21"/>
        <v>0</v>
      </c>
      <c r="H120" s="4">
        <f t="shared" si="22"/>
        <v>0</v>
      </c>
      <c r="I120" s="4">
        <f t="shared" si="23"/>
        <v>0</v>
      </c>
      <c r="J120" s="4">
        <f t="shared" si="24"/>
        <v>0</v>
      </c>
      <c r="K120" s="4">
        <f t="shared" si="25"/>
        <v>0</v>
      </c>
      <c r="L120" s="4">
        <f t="shared" si="26"/>
        <v>0</v>
      </c>
      <c r="M120" s="18"/>
    </row>
    <row r="121" spans="2:13" ht="13" x14ac:dyDescent="0.3">
      <c r="B121" s="26"/>
      <c r="C121" s="27"/>
      <c r="D121" s="15"/>
      <c r="E121" s="131">
        <f t="shared" si="19"/>
        <v>0</v>
      </c>
      <c r="F121" s="4">
        <f t="shared" si="20"/>
        <v>0</v>
      </c>
      <c r="G121" s="4">
        <f t="shared" si="21"/>
        <v>0</v>
      </c>
      <c r="H121" s="4">
        <f t="shared" si="22"/>
        <v>0</v>
      </c>
      <c r="I121" s="4">
        <f t="shared" si="23"/>
        <v>0</v>
      </c>
      <c r="J121" s="4">
        <f t="shared" si="24"/>
        <v>0</v>
      </c>
      <c r="K121" s="4">
        <f t="shared" si="25"/>
        <v>0</v>
      </c>
      <c r="L121" s="4">
        <f t="shared" si="26"/>
        <v>0</v>
      </c>
      <c r="M121" s="18"/>
    </row>
    <row r="122" spans="2:13" ht="13" x14ac:dyDescent="0.3">
      <c r="B122" s="26"/>
      <c r="C122" s="27"/>
      <c r="D122" s="15"/>
      <c r="E122" s="131">
        <f t="shared" si="19"/>
        <v>0</v>
      </c>
      <c r="F122" s="4">
        <f t="shared" si="20"/>
        <v>0</v>
      </c>
      <c r="G122" s="4">
        <f t="shared" si="21"/>
        <v>0</v>
      </c>
      <c r="H122" s="4">
        <f t="shared" si="22"/>
        <v>0</v>
      </c>
      <c r="I122" s="4">
        <f t="shared" si="23"/>
        <v>0</v>
      </c>
      <c r="J122" s="4">
        <f t="shared" si="24"/>
        <v>0</v>
      </c>
      <c r="K122" s="4">
        <f t="shared" si="25"/>
        <v>0</v>
      </c>
      <c r="L122" s="4">
        <f t="shared" si="26"/>
        <v>0</v>
      </c>
      <c r="M122" s="18"/>
    </row>
    <row r="123" spans="2:13" ht="13" x14ac:dyDescent="0.3">
      <c r="B123" s="26"/>
      <c r="C123" s="27"/>
      <c r="D123" s="15"/>
      <c r="E123" s="131">
        <f t="shared" si="19"/>
        <v>0</v>
      </c>
      <c r="F123" s="4">
        <f t="shared" si="20"/>
        <v>0</v>
      </c>
      <c r="G123" s="4">
        <f t="shared" si="21"/>
        <v>0</v>
      </c>
      <c r="H123" s="4">
        <f t="shared" si="22"/>
        <v>0</v>
      </c>
      <c r="I123" s="4">
        <f t="shared" si="23"/>
        <v>0</v>
      </c>
      <c r="J123" s="4">
        <f t="shared" si="24"/>
        <v>0</v>
      </c>
      <c r="K123" s="4">
        <f t="shared" si="25"/>
        <v>0</v>
      </c>
      <c r="L123" s="4">
        <f t="shared" si="26"/>
        <v>0</v>
      </c>
      <c r="M123" s="18"/>
    </row>
    <row r="124" spans="2:13" ht="13" x14ac:dyDescent="0.3">
      <c r="B124" s="26"/>
      <c r="C124" s="27"/>
      <c r="D124" s="15"/>
      <c r="E124" s="131">
        <f t="shared" si="19"/>
        <v>0</v>
      </c>
      <c r="F124" s="4">
        <f t="shared" si="20"/>
        <v>0</v>
      </c>
      <c r="G124" s="4">
        <f t="shared" si="21"/>
        <v>0</v>
      </c>
      <c r="H124" s="4">
        <f t="shared" si="22"/>
        <v>0</v>
      </c>
      <c r="I124" s="4">
        <f t="shared" si="23"/>
        <v>0</v>
      </c>
      <c r="J124" s="4">
        <f t="shared" si="24"/>
        <v>0</v>
      </c>
      <c r="K124" s="4">
        <f t="shared" si="25"/>
        <v>0</v>
      </c>
      <c r="L124" s="4">
        <f t="shared" si="26"/>
        <v>0</v>
      </c>
      <c r="M124" s="18"/>
    </row>
    <row r="125" spans="2:13" ht="13" x14ac:dyDescent="0.3">
      <c r="B125" s="26"/>
      <c r="C125" s="27"/>
      <c r="D125" s="15"/>
      <c r="E125" s="131">
        <f t="shared" si="19"/>
        <v>0</v>
      </c>
      <c r="F125" s="4">
        <f t="shared" si="20"/>
        <v>0</v>
      </c>
      <c r="G125" s="4">
        <f t="shared" si="21"/>
        <v>0</v>
      </c>
      <c r="H125" s="4">
        <f t="shared" si="22"/>
        <v>0</v>
      </c>
      <c r="I125" s="4">
        <f t="shared" si="23"/>
        <v>0</v>
      </c>
      <c r="J125" s="4">
        <f t="shared" si="24"/>
        <v>0</v>
      </c>
      <c r="K125" s="4">
        <f t="shared" si="25"/>
        <v>0</v>
      </c>
      <c r="L125" s="4">
        <f t="shared" si="26"/>
        <v>0</v>
      </c>
      <c r="M125" s="18"/>
    </row>
    <row r="126" spans="2:13" ht="13" x14ac:dyDescent="0.3">
      <c r="B126" s="26"/>
      <c r="C126" s="27"/>
      <c r="D126" s="15"/>
      <c r="E126" s="131">
        <f t="shared" si="19"/>
        <v>0</v>
      </c>
      <c r="F126" s="4">
        <f t="shared" si="20"/>
        <v>0</v>
      </c>
      <c r="G126" s="4">
        <f t="shared" si="21"/>
        <v>0</v>
      </c>
      <c r="H126" s="4">
        <f t="shared" si="22"/>
        <v>0</v>
      </c>
      <c r="I126" s="4">
        <f t="shared" si="23"/>
        <v>0</v>
      </c>
      <c r="J126" s="4">
        <f t="shared" si="24"/>
        <v>0</v>
      </c>
      <c r="K126" s="4">
        <f t="shared" si="25"/>
        <v>0</v>
      </c>
      <c r="L126" s="4">
        <f t="shared" si="26"/>
        <v>0</v>
      </c>
      <c r="M126" s="18"/>
    </row>
    <row r="127" spans="2:13" ht="13" x14ac:dyDescent="0.3">
      <c r="B127" s="26"/>
      <c r="C127" s="27"/>
      <c r="D127" s="15"/>
      <c r="E127" s="131">
        <f t="shared" si="19"/>
        <v>0</v>
      </c>
      <c r="F127" s="4">
        <f t="shared" si="20"/>
        <v>0</v>
      </c>
      <c r="G127" s="4">
        <f t="shared" si="21"/>
        <v>0</v>
      </c>
      <c r="H127" s="4">
        <f t="shared" si="22"/>
        <v>0</v>
      </c>
      <c r="I127" s="4">
        <f t="shared" si="23"/>
        <v>0</v>
      </c>
      <c r="J127" s="4">
        <f t="shared" si="24"/>
        <v>0</v>
      </c>
      <c r="K127" s="4">
        <f t="shared" si="25"/>
        <v>0</v>
      </c>
      <c r="L127" s="4">
        <f t="shared" si="26"/>
        <v>0</v>
      </c>
      <c r="M127" s="18"/>
    </row>
    <row r="128" spans="2:13" ht="13" x14ac:dyDescent="0.3">
      <c r="B128" s="26"/>
      <c r="C128" s="27"/>
      <c r="D128" s="15"/>
      <c r="E128" s="131">
        <f t="shared" si="19"/>
        <v>0</v>
      </c>
      <c r="F128" s="4">
        <f t="shared" si="20"/>
        <v>0</v>
      </c>
      <c r="G128" s="4">
        <f t="shared" si="21"/>
        <v>0</v>
      </c>
      <c r="H128" s="4">
        <f t="shared" si="22"/>
        <v>0</v>
      </c>
      <c r="I128" s="4">
        <f t="shared" si="23"/>
        <v>0</v>
      </c>
      <c r="J128" s="4">
        <f t="shared" si="24"/>
        <v>0</v>
      </c>
      <c r="K128" s="4">
        <f t="shared" si="25"/>
        <v>0</v>
      </c>
      <c r="L128" s="4">
        <f t="shared" si="26"/>
        <v>0</v>
      </c>
      <c r="M128" s="18"/>
    </row>
    <row r="129" spans="2:13" ht="13" x14ac:dyDescent="0.3">
      <c r="B129" s="26"/>
      <c r="C129" s="27"/>
      <c r="D129" s="15"/>
      <c r="E129" s="131">
        <f t="shared" si="19"/>
        <v>0</v>
      </c>
      <c r="F129" s="4">
        <f t="shared" si="20"/>
        <v>0</v>
      </c>
      <c r="G129" s="4">
        <f t="shared" si="21"/>
        <v>0</v>
      </c>
      <c r="H129" s="4">
        <f t="shared" si="22"/>
        <v>0</v>
      </c>
      <c r="I129" s="4">
        <f t="shared" si="23"/>
        <v>0</v>
      </c>
      <c r="J129" s="4">
        <f t="shared" si="24"/>
        <v>0</v>
      </c>
      <c r="K129" s="4">
        <f t="shared" si="25"/>
        <v>0</v>
      </c>
      <c r="L129" s="4">
        <f t="shared" si="26"/>
        <v>0</v>
      </c>
      <c r="M129" s="18"/>
    </row>
    <row r="130" spans="2:13" ht="13" x14ac:dyDescent="0.3">
      <c r="B130" s="26"/>
      <c r="C130" s="27"/>
      <c r="D130" s="15"/>
      <c r="E130" s="131">
        <f t="shared" si="19"/>
        <v>0</v>
      </c>
      <c r="F130" s="4">
        <f t="shared" si="20"/>
        <v>0</v>
      </c>
      <c r="G130" s="4">
        <f t="shared" si="21"/>
        <v>0</v>
      </c>
      <c r="H130" s="4">
        <f t="shared" si="22"/>
        <v>0</v>
      </c>
      <c r="I130" s="4">
        <f t="shared" si="23"/>
        <v>0</v>
      </c>
      <c r="J130" s="4">
        <f t="shared" si="24"/>
        <v>0</v>
      </c>
      <c r="K130" s="4">
        <f t="shared" si="25"/>
        <v>0</v>
      </c>
      <c r="L130" s="4">
        <f t="shared" si="26"/>
        <v>0</v>
      </c>
      <c r="M130" s="18"/>
    </row>
    <row r="131" spans="2:13" ht="13" x14ac:dyDescent="0.3">
      <c r="B131" s="26"/>
      <c r="C131" s="27"/>
      <c r="D131" s="15"/>
      <c r="E131" s="131">
        <f t="shared" si="19"/>
        <v>0</v>
      </c>
      <c r="F131" s="4">
        <f t="shared" si="20"/>
        <v>0</v>
      </c>
      <c r="G131" s="4">
        <f t="shared" si="21"/>
        <v>0</v>
      </c>
      <c r="H131" s="4">
        <f t="shared" si="22"/>
        <v>0</v>
      </c>
      <c r="I131" s="4">
        <f t="shared" si="23"/>
        <v>0</v>
      </c>
      <c r="J131" s="4">
        <f t="shared" si="24"/>
        <v>0</v>
      </c>
      <c r="K131" s="4">
        <f t="shared" si="25"/>
        <v>0</v>
      </c>
      <c r="L131" s="4">
        <f t="shared" si="26"/>
        <v>0</v>
      </c>
      <c r="M131" s="18"/>
    </row>
    <row r="132" spans="2:13" ht="13" x14ac:dyDescent="0.3">
      <c r="B132" s="26"/>
      <c r="C132" s="27"/>
      <c r="D132" s="15"/>
      <c r="E132" s="131">
        <f t="shared" si="19"/>
        <v>0</v>
      </c>
      <c r="F132" s="4">
        <f t="shared" si="20"/>
        <v>0</v>
      </c>
      <c r="G132" s="4">
        <f t="shared" si="21"/>
        <v>0</v>
      </c>
      <c r="H132" s="4">
        <f t="shared" si="22"/>
        <v>0</v>
      </c>
      <c r="I132" s="4">
        <f t="shared" si="23"/>
        <v>0</v>
      </c>
      <c r="J132" s="4">
        <f t="shared" si="24"/>
        <v>0</v>
      </c>
      <c r="K132" s="4">
        <f t="shared" si="25"/>
        <v>0</v>
      </c>
      <c r="L132" s="4">
        <f t="shared" si="26"/>
        <v>0</v>
      </c>
      <c r="M132" s="18"/>
    </row>
    <row r="133" spans="2:13" ht="13" x14ac:dyDescent="0.3">
      <c r="B133" s="26"/>
      <c r="C133" s="27"/>
      <c r="D133" s="15"/>
      <c r="E133" s="131">
        <f t="shared" si="19"/>
        <v>0</v>
      </c>
      <c r="F133" s="4">
        <f t="shared" si="20"/>
        <v>0</v>
      </c>
      <c r="G133" s="4">
        <f t="shared" si="21"/>
        <v>0</v>
      </c>
      <c r="H133" s="4">
        <f t="shared" si="22"/>
        <v>0</v>
      </c>
      <c r="I133" s="4">
        <f t="shared" si="23"/>
        <v>0</v>
      </c>
      <c r="J133" s="4">
        <f t="shared" si="24"/>
        <v>0</v>
      </c>
      <c r="K133" s="4">
        <f t="shared" si="25"/>
        <v>0</v>
      </c>
      <c r="L133" s="4">
        <f t="shared" si="26"/>
        <v>0</v>
      </c>
      <c r="M133" s="18"/>
    </row>
    <row r="134" spans="2:13" ht="13" x14ac:dyDescent="0.3">
      <c r="B134" s="26"/>
      <c r="C134" s="27"/>
      <c r="D134" s="15"/>
      <c r="E134" s="131">
        <f t="shared" si="19"/>
        <v>0</v>
      </c>
      <c r="F134" s="4">
        <f t="shared" si="20"/>
        <v>0</v>
      </c>
      <c r="G134" s="4">
        <f t="shared" si="21"/>
        <v>0</v>
      </c>
      <c r="H134" s="4">
        <f t="shared" si="22"/>
        <v>0</v>
      </c>
      <c r="I134" s="4">
        <f t="shared" si="23"/>
        <v>0</v>
      </c>
      <c r="J134" s="4">
        <f t="shared" si="24"/>
        <v>0</v>
      </c>
      <c r="K134" s="4">
        <f t="shared" si="25"/>
        <v>0</v>
      </c>
      <c r="L134" s="4">
        <f t="shared" si="26"/>
        <v>0</v>
      </c>
      <c r="M134" s="18"/>
    </row>
    <row r="135" spans="2:13" ht="13" x14ac:dyDescent="0.3">
      <c r="B135" s="26"/>
      <c r="C135" s="27"/>
      <c r="D135" s="15"/>
      <c r="E135" s="131">
        <f t="shared" si="19"/>
        <v>0</v>
      </c>
      <c r="F135" s="4">
        <f t="shared" si="20"/>
        <v>0</v>
      </c>
      <c r="G135" s="4">
        <f t="shared" si="21"/>
        <v>0</v>
      </c>
      <c r="H135" s="4">
        <f t="shared" si="22"/>
        <v>0</v>
      </c>
      <c r="I135" s="4">
        <f t="shared" si="23"/>
        <v>0</v>
      </c>
      <c r="J135" s="4">
        <f t="shared" si="24"/>
        <v>0</v>
      </c>
      <c r="K135" s="4">
        <f t="shared" si="25"/>
        <v>0</v>
      </c>
      <c r="L135" s="4">
        <f t="shared" si="26"/>
        <v>0</v>
      </c>
      <c r="M135" s="18"/>
    </row>
    <row r="136" spans="2:13" ht="13" x14ac:dyDescent="0.3">
      <c r="B136" s="26"/>
      <c r="C136" s="27"/>
      <c r="D136" s="15"/>
      <c r="E136" s="131">
        <f t="shared" si="19"/>
        <v>0</v>
      </c>
      <c r="F136" s="4">
        <f t="shared" si="20"/>
        <v>0</v>
      </c>
      <c r="G136" s="4">
        <f t="shared" si="21"/>
        <v>0</v>
      </c>
      <c r="H136" s="4">
        <f t="shared" si="22"/>
        <v>0</v>
      </c>
      <c r="I136" s="4">
        <f t="shared" si="23"/>
        <v>0</v>
      </c>
      <c r="J136" s="4">
        <f t="shared" si="24"/>
        <v>0</v>
      </c>
      <c r="K136" s="4">
        <f t="shared" si="25"/>
        <v>0</v>
      </c>
      <c r="L136" s="4">
        <f t="shared" si="26"/>
        <v>0</v>
      </c>
      <c r="M136" s="18"/>
    </row>
    <row r="137" spans="2:13" ht="13" x14ac:dyDescent="0.3">
      <c r="B137" s="26"/>
      <c r="C137" s="27"/>
      <c r="D137" s="15"/>
      <c r="E137" s="131">
        <f t="shared" si="19"/>
        <v>0</v>
      </c>
      <c r="F137" s="4">
        <f t="shared" si="20"/>
        <v>0</v>
      </c>
      <c r="G137" s="4">
        <f t="shared" si="21"/>
        <v>0</v>
      </c>
      <c r="H137" s="4">
        <f t="shared" si="22"/>
        <v>0</v>
      </c>
      <c r="I137" s="4">
        <f t="shared" si="23"/>
        <v>0</v>
      </c>
      <c r="J137" s="4">
        <f t="shared" si="24"/>
        <v>0</v>
      </c>
      <c r="K137" s="4">
        <f t="shared" si="25"/>
        <v>0</v>
      </c>
      <c r="L137" s="4">
        <f t="shared" si="26"/>
        <v>0</v>
      </c>
      <c r="M137" s="18"/>
    </row>
    <row r="138" spans="2:13" ht="13" x14ac:dyDescent="0.3">
      <c r="B138" s="26"/>
      <c r="C138" s="27"/>
      <c r="D138" s="15"/>
      <c r="E138" s="131">
        <f t="shared" si="19"/>
        <v>0</v>
      </c>
      <c r="F138" s="4">
        <f t="shared" si="20"/>
        <v>0</v>
      </c>
      <c r="G138" s="4">
        <f t="shared" si="21"/>
        <v>0</v>
      </c>
      <c r="H138" s="4">
        <f t="shared" si="22"/>
        <v>0</v>
      </c>
      <c r="I138" s="4">
        <f t="shared" si="23"/>
        <v>0</v>
      </c>
      <c r="J138" s="4">
        <f t="shared" si="24"/>
        <v>0</v>
      </c>
      <c r="K138" s="4">
        <f t="shared" si="25"/>
        <v>0</v>
      </c>
      <c r="L138" s="4">
        <f t="shared" si="26"/>
        <v>0</v>
      </c>
      <c r="M138" s="18"/>
    </row>
    <row r="139" spans="2:13" ht="13" x14ac:dyDescent="0.3">
      <c r="B139" s="26"/>
      <c r="C139" s="27"/>
      <c r="D139" s="15"/>
      <c r="E139" s="131">
        <f t="shared" si="19"/>
        <v>0</v>
      </c>
      <c r="F139" s="4">
        <f t="shared" si="20"/>
        <v>0</v>
      </c>
      <c r="G139" s="4">
        <f t="shared" si="21"/>
        <v>0</v>
      </c>
      <c r="H139" s="4">
        <f t="shared" si="22"/>
        <v>0</v>
      </c>
      <c r="I139" s="4">
        <f t="shared" si="23"/>
        <v>0</v>
      </c>
      <c r="J139" s="4">
        <f t="shared" si="24"/>
        <v>0</v>
      </c>
      <c r="K139" s="4">
        <f t="shared" si="25"/>
        <v>0</v>
      </c>
      <c r="L139" s="4">
        <f t="shared" si="26"/>
        <v>0</v>
      </c>
      <c r="M139" s="18"/>
    </row>
    <row r="140" spans="2:13" ht="13" x14ac:dyDescent="0.3">
      <c r="B140" s="26"/>
      <c r="C140" s="27"/>
      <c r="D140" s="15"/>
      <c r="E140" s="131">
        <f t="shared" si="19"/>
        <v>0</v>
      </c>
      <c r="F140" s="4">
        <f t="shared" si="20"/>
        <v>0</v>
      </c>
      <c r="G140" s="4">
        <f t="shared" si="21"/>
        <v>0</v>
      </c>
      <c r="H140" s="4">
        <f t="shared" si="22"/>
        <v>0</v>
      </c>
      <c r="I140" s="4">
        <f t="shared" si="23"/>
        <v>0</v>
      </c>
      <c r="J140" s="4">
        <f t="shared" si="24"/>
        <v>0</v>
      </c>
      <c r="K140" s="4">
        <f t="shared" si="25"/>
        <v>0</v>
      </c>
      <c r="L140" s="4">
        <f t="shared" si="26"/>
        <v>0</v>
      </c>
      <c r="M140" s="18"/>
    </row>
    <row r="141" spans="2:13" ht="13" x14ac:dyDescent="0.3">
      <c r="B141" s="26"/>
      <c r="C141" s="27"/>
      <c r="D141" s="15"/>
      <c r="E141" s="131">
        <f t="shared" ref="E141:E204" si="27">D141*$E$9</f>
        <v>0</v>
      </c>
      <c r="F141" s="4">
        <f t="shared" si="20"/>
        <v>0</v>
      </c>
      <c r="G141" s="4">
        <f t="shared" si="21"/>
        <v>0</v>
      </c>
      <c r="H141" s="4">
        <f t="shared" si="22"/>
        <v>0</v>
      </c>
      <c r="I141" s="4">
        <f t="shared" si="23"/>
        <v>0</v>
      </c>
      <c r="J141" s="4">
        <f t="shared" si="24"/>
        <v>0</v>
      </c>
      <c r="K141" s="4">
        <f t="shared" si="25"/>
        <v>0</v>
      </c>
      <c r="L141" s="4">
        <f t="shared" si="26"/>
        <v>0</v>
      </c>
      <c r="M141" s="18"/>
    </row>
    <row r="142" spans="2:13" ht="13" x14ac:dyDescent="0.3">
      <c r="B142" s="26"/>
      <c r="C142" s="27"/>
      <c r="D142" s="15"/>
      <c r="E142" s="131">
        <f t="shared" si="27"/>
        <v>0</v>
      </c>
      <c r="F142" s="4">
        <f t="shared" si="20"/>
        <v>0</v>
      </c>
      <c r="G142" s="4">
        <f t="shared" si="21"/>
        <v>0</v>
      </c>
      <c r="H142" s="4">
        <f t="shared" si="22"/>
        <v>0</v>
      </c>
      <c r="I142" s="4">
        <f t="shared" si="23"/>
        <v>0</v>
      </c>
      <c r="J142" s="4">
        <f t="shared" si="24"/>
        <v>0</v>
      </c>
      <c r="K142" s="4">
        <f t="shared" si="25"/>
        <v>0</v>
      </c>
      <c r="L142" s="4">
        <f t="shared" si="26"/>
        <v>0</v>
      </c>
      <c r="M142" s="18"/>
    </row>
    <row r="143" spans="2:13" ht="13" x14ac:dyDescent="0.3">
      <c r="B143" s="26"/>
      <c r="C143" s="27"/>
      <c r="D143" s="15"/>
      <c r="E143" s="131">
        <f t="shared" si="27"/>
        <v>0</v>
      </c>
      <c r="F143" s="4">
        <f t="shared" si="20"/>
        <v>0</v>
      </c>
      <c r="G143" s="4">
        <f t="shared" si="21"/>
        <v>0</v>
      </c>
      <c r="H143" s="4">
        <f t="shared" si="22"/>
        <v>0</v>
      </c>
      <c r="I143" s="4">
        <f t="shared" si="23"/>
        <v>0</v>
      </c>
      <c r="J143" s="4">
        <f t="shared" si="24"/>
        <v>0</v>
      </c>
      <c r="K143" s="4">
        <f t="shared" si="25"/>
        <v>0</v>
      </c>
      <c r="L143" s="4">
        <f t="shared" si="26"/>
        <v>0</v>
      </c>
      <c r="M143" s="18"/>
    </row>
    <row r="144" spans="2:13" ht="13" x14ac:dyDescent="0.3">
      <c r="B144" s="26"/>
      <c r="C144" s="27"/>
      <c r="D144" s="15"/>
      <c r="E144" s="131">
        <f t="shared" si="27"/>
        <v>0</v>
      </c>
      <c r="F144" s="4">
        <f t="shared" si="20"/>
        <v>0</v>
      </c>
      <c r="G144" s="4">
        <f t="shared" si="21"/>
        <v>0</v>
      </c>
      <c r="H144" s="4">
        <f t="shared" si="22"/>
        <v>0</v>
      </c>
      <c r="I144" s="4">
        <f t="shared" si="23"/>
        <v>0</v>
      </c>
      <c r="J144" s="4">
        <f t="shared" si="24"/>
        <v>0</v>
      </c>
      <c r="K144" s="4">
        <f t="shared" si="25"/>
        <v>0</v>
      </c>
      <c r="L144" s="4">
        <f t="shared" si="26"/>
        <v>0</v>
      </c>
      <c r="M144" s="18"/>
    </row>
    <row r="145" spans="2:13" ht="13" x14ac:dyDescent="0.3">
      <c r="B145" s="26"/>
      <c r="C145" s="27"/>
      <c r="D145" s="15"/>
      <c r="E145" s="131">
        <f t="shared" si="27"/>
        <v>0</v>
      </c>
      <c r="F145" s="4">
        <f t="shared" si="20"/>
        <v>0</v>
      </c>
      <c r="G145" s="4">
        <f t="shared" si="21"/>
        <v>0</v>
      </c>
      <c r="H145" s="4">
        <f t="shared" si="22"/>
        <v>0</v>
      </c>
      <c r="I145" s="4">
        <f t="shared" si="23"/>
        <v>0</v>
      </c>
      <c r="J145" s="4">
        <f t="shared" si="24"/>
        <v>0</v>
      </c>
      <c r="K145" s="4">
        <f t="shared" si="25"/>
        <v>0</v>
      </c>
      <c r="L145" s="4">
        <f t="shared" si="26"/>
        <v>0</v>
      </c>
      <c r="M145" s="18"/>
    </row>
    <row r="146" spans="2:13" ht="13" x14ac:dyDescent="0.3">
      <c r="B146" s="26"/>
      <c r="C146" s="27"/>
      <c r="D146" s="15"/>
      <c r="E146" s="131">
        <f t="shared" si="27"/>
        <v>0</v>
      </c>
      <c r="F146" s="4">
        <f t="shared" si="20"/>
        <v>0</v>
      </c>
      <c r="G146" s="4">
        <f t="shared" si="21"/>
        <v>0</v>
      </c>
      <c r="H146" s="4">
        <f t="shared" si="22"/>
        <v>0</v>
      </c>
      <c r="I146" s="4">
        <f t="shared" si="23"/>
        <v>0</v>
      </c>
      <c r="J146" s="4">
        <f t="shared" si="24"/>
        <v>0</v>
      </c>
      <c r="K146" s="4">
        <f t="shared" si="25"/>
        <v>0</v>
      </c>
      <c r="L146" s="4">
        <f t="shared" si="26"/>
        <v>0</v>
      </c>
      <c r="M146" s="18"/>
    </row>
    <row r="147" spans="2:13" ht="13" x14ac:dyDescent="0.3">
      <c r="B147" s="26"/>
      <c r="C147" s="27"/>
      <c r="D147" s="15"/>
      <c r="E147" s="131">
        <f t="shared" si="27"/>
        <v>0</v>
      </c>
      <c r="F147" s="4">
        <f t="shared" si="20"/>
        <v>0</v>
      </c>
      <c r="G147" s="4">
        <f t="shared" si="21"/>
        <v>0</v>
      </c>
      <c r="H147" s="4">
        <f t="shared" si="22"/>
        <v>0</v>
      </c>
      <c r="I147" s="4">
        <f t="shared" si="23"/>
        <v>0</v>
      </c>
      <c r="J147" s="4">
        <f t="shared" si="24"/>
        <v>0</v>
      </c>
      <c r="K147" s="4">
        <f t="shared" si="25"/>
        <v>0</v>
      </c>
      <c r="L147" s="4">
        <f t="shared" si="26"/>
        <v>0</v>
      </c>
      <c r="M147" s="18"/>
    </row>
    <row r="148" spans="2:13" ht="13" x14ac:dyDescent="0.3">
      <c r="B148" s="26"/>
      <c r="C148" s="27"/>
      <c r="D148" s="15"/>
      <c r="E148" s="131">
        <f t="shared" si="27"/>
        <v>0</v>
      </c>
      <c r="F148" s="4">
        <f t="shared" si="20"/>
        <v>0</v>
      </c>
      <c r="G148" s="4">
        <f t="shared" si="21"/>
        <v>0</v>
      </c>
      <c r="H148" s="4">
        <f t="shared" si="22"/>
        <v>0</v>
      </c>
      <c r="I148" s="4">
        <f t="shared" si="23"/>
        <v>0</v>
      </c>
      <c r="J148" s="4">
        <f t="shared" si="24"/>
        <v>0</v>
      </c>
      <c r="K148" s="4">
        <f t="shared" si="25"/>
        <v>0</v>
      </c>
      <c r="L148" s="4">
        <f t="shared" si="26"/>
        <v>0</v>
      </c>
      <c r="M148" s="18"/>
    </row>
    <row r="149" spans="2:13" ht="13" x14ac:dyDescent="0.3">
      <c r="B149" s="26"/>
      <c r="C149" s="27"/>
      <c r="D149" s="15"/>
      <c r="E149" s="131">
        <f t="shared" si="27"/>
        <v>0</v>
      </c>
      <c r="F149" s="4">
        <f t="shared" si="20"/>
        <v>0</v>
      </c>
      <c r="G149" s="4">
        <f t="shared" si="21"/>
        <v>0</v>
      </c>
      <c r="H149" s="4">
        <f t="shared" si="22"/>
        <v>0</v>
      </c>
      <c r="I149" s="4">
        <f t="shared" si="23"/>
        <v>0</v>
      </c>
      <c r="J149" s="4">
        <f t="shared" si="24"/>
        <v>0</v>
      </c>
      <c r="K149" s="4">
        <f t="shared" si="25"/>
        <v>0</v>
      </c>
      <c r="L149" s="4">
        <f t="shared" si="26"/>
        <v>0</v>
      </c>
      <c r="M149" s="18"/>
    </row>
    <row r="150" spans="2:13" ht="13" x14ac:dyDescent="0.3">
      <c r="B150" s="26"/>
      <c r="C150" s="27"/>
      <c r="D150" s="15"/>
      <c r="E150" s="131">
        <f t="shared" si="27"/>
        <v>0</v>
      </c>
      <c r="F150" s="4">
        <f t="shared" si="20"/>
        <v>0</v>
      </c>
      <c r="G150" s="4">
        <f t="shared" si="21"/>
        <v>0</v>
      </c>
      <c r="H150" s="4">
        <f t="shared" si="22"/>
        <v>0</v>
      </c>
      <c r="I150" s="4">
        <f t="shared" si="23"/>
        <v>0</v>
      </c>
      <c r="J150" s="4">
        <f t="shared" si="24"/>
        <v>0</v>
      </c>
      <c r="K150" s="4">
        <f t="shared" si="25"/>
        <v>0</v>
      </c>
      <c r="L150" s="4">
        <f t="shared" si="26"/>
        <v>0</v>
      </c>
      <c r="M150" s="18"/>
    </row>
    <row r="151" spans="2:13" ht="13" x14ac:dyDescent="0.3">
      <c r="B151" s="26"/>
      <c r="C151" s="27"/>
      <c r="D151" s="15"/>
      <c r="E151" s="131">
        <f t="shared" si="27"/>
        <v>0</v>
      </c>
      <c r="F151" s="4">
        <f t="shared" si="20"/>
        <v>0</v>
      </c>
      <c r="G151" s="4">
        <f t="shared" si="21"/>
        <v>0</v>
      </c>
      <c r="H151" s="4">
        <f t="shared" si="22"/>
        <v>0</v>
      </c>
      <c r="I151" s="4">
        <f t="shared" si="23"/>
        <v>0</v>
      </c>
      <c r="J151" s="4">
        <f t="shared" si="24"/>
        <v>0</v>
      </c>
      <c r="K151" s="4">
        <f t="shared" si="25"/>
        <v>0</v>
      </c>
      <c r="L151" s="4">
        <f t="shared" si="26"/>
        <v>0</v>
      </c>
      <c r="M151" s="18"/>
    </row>
    <row r="152" spans="2:13" ht="13" x14ac:dyDescent="0.3">
      <c r="B152" s="26"/>
      <c r="C152" s="27"/>
      <c r="D152" s="15"/>
      <c r="E152" s="131">
        <f t="shared" si="27"/>
        <v>0</v>
      </c>
      <c r="F152" s="4">
        <f t="shared" ref="F152:F215" si="28">D152+E152</f>
        <v>0</v>
      </c>
      <c r="G152" s="4">
        <f t="shared" ref="G152:G215" si="29">F152/12*1.33</f>
        <v>0</v>
      </c>
      <c r="H152" s="4">
        <f t="shared" ref="H152:H215" si="30">F152/12</f>
        <v>0</v>
      </c>
      <c r="I152" s="4">
        <f t="shared" ref="I152:I215" si="31">F152*0.08</f>
        <v>0</v>
      </c>
      <c r="J152" s="4">
        <f t="shared" ref="J152:J215" si="32">I152*0.5</f>
        <v>0</v>
      </c>
      <c r="K152" s="4">
        <f t="shared" ref="K152:K215" si="33">F152/12/4</f>
        <v>0</v>
      </c>
      <c r="L152" s="4">
        <f t="shared" ref="L152:L215" si="34">SUM(F152:K152)</f>
        <v>0</v>
      </c>
      <c r="M152" s="18"/>
    </row>
    <row r="153" spans="2:13" ht="13" x14ac:dyDescent="0.3">
      <c r="B153" s="26"/>
      <c r="C153" s="27"/>
      <c r="D153" s="15"/>
      <c r="E153" s="131">
        <f t="shared" si="27"/>
        <v>0</v>
      </c>
      <c r="F153" s="4">
        <f t="shared" si="28"/>
        <v>0</v>
      </c>
      <c r="G153" s="4">
        <f t="shared" si="29"/>
        <v>0</v>
      </c>
      <c r="H153" s="4">
        <f t="shared" si="30"/>
        <v>0</v>
      </c>
      <c r="I153" s="4">
        <f t="shared" si="31"/>
        <v>0</v>
      </c>
      <c r="J153" s="4">
        <f t="shared" si="32"/>
        <v>0</v>
      </c>
      <c r="K153" s="4">
        <f t="shared" si="33"/>
        <v>0</v>
      </c>
      <c r="L153" s="4">
        <f t="shared" si="34"/>
        <v>0</v>
      </c>
      <c r="M153" s="18"/>
    </row>
    <row r="154" spans="2:13" ht="13" x14ac:dyDescent="0.3">
      <c r="B154" s="26"/>
      <c r="C154" s="27"/>
      <c r="D154" s="15"/>
      <c r="E154" s="131">
        <f t="shared" si="27"/>
        <v>0</v>
      </c>
      <c r="F154" s="4">
        <f t="shared" si="28"/>
        <v>0</v>
      </c>
      <c r="G154" s="4">
        <f t="shared" si="29"/>
        <v>0</v>
      </c>
      <c r="H154" s="4">
        <f t="shared" si="30"/>
        <v>0</v>
      </c>
      <c r="I154" s="4">
        <f t="shared" si="31"/>
        <v>0</v>
      </c>
      <c r="J154" s="4">
        <f t="shared" si="32"/>
        <v>0</v>
      </c>
      <c r="K154" s="4">
        <f t="shared" si="33"/>
        <v>0</v>
      </c>
      <c r="L154" s="4">
        <f t="shared" si="34"/>
        <v>0</v>
      </c>
      <c r="M154" s="18"/>
    </row>
    <row r="155" spans="2:13" ht="13" x14ac:dyDescent="0.3">
      <c r="B155" s="26"/>
      <c r="C155" s="27"/>
      <c r="D155" s="15"/>
      <c r="E155" s="131">
        <f t="shared" si="27"/>
        <v>0</v>
      </c>
      <c r="F155" s="4">
        <f t="shared" si="28"/>
        <v>0</v>
      </c>
      <c r="G155" s="4">
        <f t="shared" si="29"/>
        <v>0</v>
      </c>
      <c r="H155" s="4">
        <f t="shared" si="30"/>
        <v>0</v>
      </c>
      <c r="I155" s="4">
        <f t="shared" si="31"/>
        <v>0</v>
      </c>
      <c r="J155" s="4">
        <f t="shared" si="32"/>
        <v>0</v>
      </c>
      <c r="K155" s="4">
        <f t="shared" si="33"/>
        <v>0</v>
      </c>
      <c r="L155" s="4">
        <f t="shared" si="34"/>
        <v>0</v>
      </c>
      <c r="M155" s="18"/>
    </row>
    <row r="156" spans="2:13" ht="13" x14ac:dyDescent="0.3">
      <c r="B156" s="26"/>
      <c r="C156" s="27"/>
      <c r="D156" s="15"/>
      <c r="E156" s="131">
        <f t="shared" si="27"/>
        <v>0</v>
      </c>
      <c r="F156" s="4">
        <f t="shared" si="28"/>
        <v>0</v>
      </c>
      <c r="G156" s="4">
        <f t="shared" si="29"/>
        <v>0</v>
      </c>
      <c r="H156" s="4">
        <f t="shared" si="30"/>
        <v>0</v>
      </c>
      <c r="I156" s="4">
        <f t="shared" si="31"/>
        <v>0</v>
      </c>
      <c r="J156" s="4">
        <f t="shared" si="32"/>
        <v>0</v>
      </c>
      <c r="K156" s="4">
        <f t="shared" si="33"/>
        <v>0</v>
      </c>
      <c r="L156" s="4">
        <f t="shared" si="34"/>
        <v>0</v>
      </c>
      <c r="M156" s="18"/>
    </row>
    <row r="157" spans="2:13" ht="13" x14ac:dyDescent="0.3">
      <c r="B157" s="26"/>
      <c r="C157" s="27"/>
      <c r="D157" s="15"/>
      <c r="E157" s="131">
        <f t="shared" si="27"/>
        <v>0</v>
      </c>
      <c r="F157" s="4">
        <f t="shared" si="28"/>
        <v>0</v>
      </c>
      <c r="G157" s="4">
        <f t="shared" si="29"/>
        <v>0</v>
      </c>
      <c r="H157" s="4">
        <f t="shared" si="30"/>
        <v>0</v>
      </c>
      <c r="I157" s="4">
        <f t="shared" si="31"/>
        <v>0</v>
      </c>
      <c r="J157" s="4">
        <f t="shared" si="32"/>
        <v>0</v>
      </c>
      <c r="K157" s="4">
        <f t="shared" si="33"/>
        <v>0</v>
      </c>
      <c r="L157" s="4">
        <f t="shared" si="34"/>
        <v>0</v>
      </c>
      <c r="M157" s="18"/>
    </row>
    <row r="158" spans="2:13" ht="13" x14ac:dyDescent="0.3">
      <c r="B158" s="26"/>
      <c r="C158" s="27"/>
      <c r="D158" s="15"/>
      <c r="E158" s="131">
        <f t="shared" si="27"/>
        <v>0</v>
      </c>
      <c r="F158" s="4">
        <f t="shared" si="28"/>
        <v>0</v>
      </c>
      <c r="G158" s="4">
        <f t="shared" si="29"/>
        <v>0</v>
      </c>
      <c r="H158" s="4">
        <f t="shared" si="30"/>
        <v>0</v>
      </c>
      <c r="I158" s="4">
        <f t="shared" si="31"/>
        <v>0</v>
      </c>
      <c r="J158" s="4">
        <f t="shared" si="32"/>
        <v>0</v>
      </c>
      <c r="K158" s="4">
        <f t="shared" si="33"/>
        <v>0</v>
      </c>
      <c r="L158" s="4">
        <f t="shared" si="34"/>
        <v>0</v>
      </c>
      <c r="M158" s="18"/>
    </row>
    <row r="159" spans="2:13" ht="13" x14ac:dyDescent="0.3">
      <c r="B159" s="26"/>
      <c r="C159" s="27"/>
      <c r="D159" s="15"/>
      <c r="E159" s="131">
        <f t="shared" si="27"/>
        <v>0</v>
      </c>
      <c r="F159" s="4">
        <f t="shared" si="28"/>
        <v>0</v>
      </c>
      <c r="G159" s="4">
        <f t="shared" si="29"/>
        <v>0</v>
      </c>
      <c r="H159" s="4">
        <f t="shared" si="30"/>
        <v>0</v>
      </c>
      <c r="I159" s="4">
        <f t="shared" si="31"/>
        <v>0</v>
      </c>
      <c r="J159" s="4">
        <f t="shared" si="32"/>
        <v>0</v>
      </c>
      <c r="K159" s="4">
        <f t="shared" si="33"/>
        <v>0</v>
      </c>
      <c r="L159" s="4">
        <f t="shared" si="34"/>
        <v>0</v>
      </c>
      <c r="M159" s="18"/>
    </row>
    <row r="160" spans="2:13" ht="13" x14ac:dyDescent="0.3">
      <c r="B160" s="26"/>
      <c r="C160" s="27"/>
      <c r="D160" s="15"/>
      <c r="E160" s="131">
        <f t="shared" si="27"/>
        <v>0</v>
      </c>
      <c r="F160" s="4">
        <f t="shared" si="28"/>
        <v>0</v>
      </c>
      <c r="G160" s="4">
        <f t="shared" si="29"/>
        <v>0</v>
      </c>
      <c r="H160" s="4">
        <f t="shared" si="30"/>
        <v>0</v>
      </c>
      <c r="I160" s="4">
        <f t="shared" si="31"/>
        <v>0</v>
      </c>
      <c r="J160" s="4">
        <f t="shared" si="32"/>
        <v>0</v>
      </c>
      <c r="K160" s="4">
        <f t="shared" si="33"/>
        <v>0</v>
      </c>
      <c r="L160" s="4">
        <f t="shared" si="34"/>
        <v>0</v>
      </c>
      <c r="M160" s="18"/>
    </row>
    <row r="161" spans="2:13" ht="13" x14ac:dyDescent="0.3">
      <c r="B161" s="26"/>
      <c r="C161" s="27"/>
      <c r="D161" s="15"/>
      <c r="E161" s="131">
        <f t="shared" si="27"/>
        <v>0</v>
      </c>
      <c r="F161" s="4">
        <f t="shared" si="28"/>
        <v>0</v>
      </c>
      <c r="G161" s="4">
        <f t="shared" si="29"/>
        <v>0</v>
      </c>
      <c r="H161" s="4">
        <f t="shared" si="30"/>
        <v>0</v>
      </c>
      <c r="I161" s="4">
        <f t="shared" si="31"/>
        <v>0</v>
      </c>
      <c r="J161" s="4">
        <f t="shared" si="32"/>
        <v>0</v>
      </c>
      <c r="K161" s="4">
        <f t="shared" si="33"/>
        <v>0</v>
      </c>
      <c r="L161" s="4">
        <f t="shared" si="34"/>
        <v>0</v>
      </c>
      <c r="M161" s="18"/>
    </row>
    <row r="162" spans="2:13" ht="13" x14ac:dyDescent="0.3">
      <c r="B162" s="26"/>
      <c r="C162" s="27"/>
      <c r="D162" s="15"/>
      <c r="E162" s="131">
        <f t="shared" si="27"/>
        <v>0</v>
      </c>
      <c r="F162" s="4">
        <f t="shared" si="28"/>
        <v>0</v>
      </c>
      <c r="G162" s="4">
        <f t="shared" si="29"/>
        <v>0</v>
      </c>
      <c r="H162" s="4">
        <f t="shared" si="30"/>
        <v>0</v>
      </c>
      <c r="I162" s="4">
        <f t="shared" si="31"/>
        <v>0</v>
      </c>
      <c r="J162" s="4">
        <f t="shared" si="32"/>
        <v>0</v>
      </c>
      <c r="K162" s="4">
        <f t="shared" si="33"/>
        <v>0</v>
      </c>
      <c r="L162" s="4">
        <f t="shared" si="34"/>
        <v>0</v>
      </c>
      <c r="M162" s="18"/>
    </row>
    <row r="163" spans="2:13" ht="13" x14ac:dyDescent="0.3">
      <c r="B163" s="26"/>
      <c r="C163" s="27"/>
      <c r="D163" s="15"/>
      <c r="E163" s="131">
        <f t="shared" si="27"/>
        <v>0</v>
      </c>
      <c r="F163" s="4">
        <f t="shared" si="28"/>
        <v>0</v>
      </c>
      <c r="G163" s="4">
        <f t="shared" si="29"/>
        <v>0</v>
      </c>
      <c r="H163" s="4">
        <f t="shared" si="30"/>
        <v>0</v>
      </c>
      <c r="I163" s="4">
        <f t="shared" si="31"/>
        <v>0</v>
      </c>
      <c r="J163" s="4">
        <f t="shared" si="32"/>
        <v>0</v>
      </c>
      <c r="K163" s="4">
        <f t="shared" si="33"/>
        <v>0</v>
      </c>
      <c r="L163" s="4">
        <f t="shared" si="34"/>
        <v>0</v>
      </c>
      <c r="M163" s="18"/>
    </row>
    <row r="164" spans="2:13" ht="13" x14ac:dyDescent="0.3">
      <c r="B164" s="26"/>
      <c r="C164" s="27"/>
      <c r="D164" s="15"/>
      <c r="E164" s="131">
        <f t="shared" si="27"/>
        <v>0</v>
      </c>
      <c r="F164" s="4">
        <f t="shared" si="28"/>
        <v>0</v>
      </c>
      <c r="G164" s="4">
        <f t="shared" si="29"/>
        <v>0</v>
      </c>
      <c r="H164" s="4">
        <f t="shared" si="30"/>
        <v>0</v>
      </c>
      <c r="I164" s="4">
        <f t="shared" si="31"/>
        <v>0</v>
      </c>
      <c r="J164" s="4">
        <f t="shared" si="32"/>
        <v>0</v>
      </c>
      <c r="K164" s="4">
        <f t="shared" si="33"/>
        <v>0</v>
      </c>
      <c r="L164" s="4">
        <f t="shared" si="34"/>
        <v>0</v>
      </c>
      <c r="M164" s="18"/>
    </row>
    <row r="165" spans="2:13" ht="13" x14ac:dyDescent="0.3">
      <c r="B165" s="26"/>
      <c r="C165" s="27"/>
      <c r="D165" s="15"/>
      <c r="E165" s="131">
        <f t="shared" si="27"/>
        <v>0</v>
      </c>
      <c r="F165" s="4">
        <f t="shared" si="28"/>
        <v>0</v>
      </c>
      <c r="G165" s="4">
        <f t="shared" si="29"/>
        <v>0</v>
      </c>
      <c r="H165" s="4">
        <f t="shared" si="30"/>
        <v>0</v>
      </c>
      <c r="I165" s="4">
        <f t="shared" si="31"/>
        <v>0</v>
      </c>
      <c r="J165" s="4">
        <f t="shared" si="32"/>
        <v>0</v>
      </c>
      <c r="K165" s="4">
        <f t="shared" si="33"/>
        <v>0</v>
      </c>
      <c r="L165" s="4">
        <f t="shared" si="34"/>
        <v>0</v>
      </c>
      <c r="M165" s="18"/>
    </row>
    <row r="166" spans="2:13" ht="13" x14ac:dyDescent="0.3">
      <c r="B166" s="26"/>
      <c r="C166" s="27"/>
      <c r="D166" s="15"/>
      <c r="E166" s="131">
        <f t="shared" si="27"/>
        <v>0</v>
      </c>
      <c r="F166" s="4">
        <f t="shared" si="28"/>
        <v>0</v>
      </c>
      <c r="G166" s="4">
        <f t="shared" si="29"/>
        <v>0</v>
      </c>
      <c r="H166" s="4">
        <f t="shared" si="30"/>
        <v>0</v>
      </c>
      <c r="I166" s="4">
        <f t="shared" si="31"/>
        <v>0</v>
      </c>
      <c r="J166" s="4">
        <f t="shared" si="32"/>
        <v>0</v>
      </c>
      <c r="K166" s="4">
        <f t="shared" si="33"/>
        <v>0</v>
      </c>
      <c r="L166" s="4">
        <f t="shared" si="34"/>
        <v>0</v>
      </c>
      <c r="M166" s="18"/>
    </row>
    <row r="167" spans="2:13" ht="13" x14ac:dyDescent="0.3">
      <c r="B167" s="26"/>
      <c r="C167" s="27"/>
      <c r="D167" s="15"/>
      <c r="E167" s="131">
        <f t="shared" si="27"/>
        <v>0</v>
      </c>
      <c r="F167" s="4">
        <f t="shared" si="28"/>
        <v>0</v>
      </c>
      <c r="G167" s="4">
        <f t="shared" si="29"/>
        <v>0</v>
      </c>
      <c r="H167" s="4">
        <f t="shared" si="30"/>
        <v>0</v>
      </c>
      <c r="I167" s="4">
        <f t="shared" si="31"/>
        <v>0</v>
      </c>
      <c r="J167" s="4">
        <f t="shared" si="32"/>
        <v>0</v>
      </c>
      <c r="K167" s="4">
        <f t="shared" si="33"/>
        <v>0</v>
      </c>
      <c r="L167" s="4">
        <f t="shared" si="34"/>
        <v>0</v>
      </c>
      <c r="M167" s="18"/>
    </row>
    <row r="168" spans="2:13" ht="13" x14ac:dyDescent="0.3">
      <c r="B168" s="26"/>
      <c r="C168" s="27"/>
      <c r="D168" s="15"/>
      <c r="E168" s="131">
        <f t="shared" si="27"/>
        <v>0</v>
      </c>
      <c r="F168" s="4">
        <f t="shared" si="28"/>
        <v>0</v>
      </c>
      <c r="G168" s="4">
        <f t="shared" si="29"/>
        <v>0</v>
      </c>
      <c r="H168" s="4">
        <f t="shared" si="30"/>
        <v>0</v>
      </c>
      <c r="I168" s="4">
        <f t="shared" si="31"/>
        <v>0</v>
      </c>
      <c r="J168" s="4">
        <f t="shared" si="32"/>
        <v>0</v>
      </c>
      <c r="K168" s="4">
        <f t="shared" si="33"/>
        <v>0</v>
      </c>
      <c r="L168" s="4">
        <f t="shared" si="34"/>
        <v>0</v>
      </c>
      <c r="M168" s="18"/>
    </row>
    <row r="169" spans="2:13" ht="13" x14ac:dyDescent="0.3">
      <c r="B169" s="26"/>
      <c r="C169" s="27"/>
      <c r="D169" s="15"/>
      <c r="E169" s="131">
        <f t="shared" si="27"/>
        <v>0</v>
      </c>
      <c r="F169" s="4">
        <f t="shared" si="28"/>
        <v>0</v>
      </c>
      <c r="G169" s="4">
        <f t="shared" si="29"/>
        <v>0</v>
      </c>
      <c r="H169" s="4">
        <f t="shared" si="30"/>
        <v>0</v>
      </c>
      <c r="I169" s="4">
        <f t="shared" si="31"/>
        <v>0</v>
      </c>
      <c r="J169" s="4">
        <f t="shared" si="32"/>
        <v>0</v>
      </c>
      <c r="K169" s="4">
        <f t="shared" si="33"/>
        <v>0</v>
      </c>
      <c r="L169" s="4">
        <f t="shared" si="34"/>
        <v>0</v>
      </c>
      <c r="M169" s="18"/>
    </row>
    <row r="170" spans="2:13" ht="13" x14ac:dyDescent="0.3">
      <c r="B170" s="26"/>
      <c r="C170" s="27"/>
      <c r="D170" s="15"/>
      <c r="E170" s="131">
        <f t="shared" si="27"/>
        <v>0</v>
      </c>
      <c r="F170" s="4">
        <f t="shared" si="28"/>
        <v>0</v>
      </c>
      <c r="G170" s="4">
        <f t="shared" si="29"/>
        <v>0</v>
      </c>
      <c r="H170" s="4">
        <f t="shared" si="30"/>
        <v>0</v>
      </c>
      <c r="I170" s="4">
        <f t="shared" si="31"/>
        <v>0</v>
      </c>
      <c r="J170" s="4">
        <f t="shared" si="32"/>
        <v>0</v>
      </c>
      <c r="K170" s="4">
        <f t="shared" si="33"/>
        <v>0</v>
      </c>
      <c r="L170" s="4">
        <f t="shared" si="34"/>
        <v>0</v>
      </c>
      <c r="M170" s="18"/>
    </row>
    <row r="171" spans="2:13" ht="13" x14ac:dyDescent="0.3">
      <c r="B171" s="26"/>
      <c r="C171" s="27"/>
      <c r="D171" s="15"/>
      <c r="E171" s="131">
        <f t="shared" si="27"/>
        <v>0</v>
      </c>
      <c r="F171" s="4">
        <f t="shared" si="28"/>
        <v>0</v>
      </c>
      <c r="G171" s="4">
        <f t="shared" si="29"/>
        <v>0</v>
      </c>
      <c r="H171" s="4">
        <f t="shared" si="30"/>
        <v>0</v>
      </c>
      <c r="I171" s="4">
        <f t="shared" si="31"/>
        <v>0</v>
      </c>
      <c r="J171" s="4">
        <f t="shared" si="32"/>
        <v>0</v>
      </c>
      <c r="K171" s="4">
        <f t="shared" si="33"/>
        <v>0</v>
      </c>
      <c r="L171" s="4">
        <f t="shared" si="34"/>
        <v>0</v>
      </c>
      <c r="M171" s="18"/>
    </row>
    <row r="172" spans="2:13" ht="13" x14ac:dyDescent="0.3">
      <c r="B172" s="26"/>
      <c r="C172" s="27"/>
      <c r="D172" s="15"/>
      <c r="E172" s="131">
        <f t="shared" si="27"/>
        <v>0</v>
      </c>
      <c r="F172" s="4">
        <f t="shared" si="28"/>
        <v>0</v>
      </c>
      <c r="G172" s="4">
        <f t="shared" si="29"/>
        <v>0</v>
      </c>
      <c r="H172" s="4">
        <f t="shared" si="30"/>
        <v>0</v>
      </c>
      <c r="I172" s="4">
        <f t="shared" si="31"/>
        <v>0</v>
      </c>
      <c r="J172" s="4">
        <f t="shared" si="32"/>
        <v>0</v>
      </c>
      <c r="K172" s="4">
        <f t="shared" si="33"/>
        <v>0</v>
      </c>
      <c r="L172" s="4">
        <f t="shared" si="34"/>
        <v>0</v>
      </c>
      <c r="M172" s="18"/>
    </row>
    <row r="173" spans="2:13" ht="13" x14ac:dyDescent="0.3">
      <c r="B173" s="26"/>
      <c r="C173" s="27"/>
      <c r="D173" s="15"/>
      <c r="E173" s="131">
        <f t="shared" si="27"/>
        <v>0</v>
      </c>
      <c r="F173" s="4">
        <f t="shared" si="28"/>
        <v>0</v>
      </c>
      <c r="G173" s="4">
        <f t="shared" si="29"/>
        <v>0</v>
      </c>
      <c r="H173" s="4">
        <f t="shared" si="30"/>
        <v>0</v>
      </c>
      <c r="I173" s="4">
        <f t="shared" si="31"/>
        <v>0</v>
      </c>
      <c r="J173" s="4">
        <f t="shared" si="32"/>
        <v>0</v>
      </c>
      <c r="K173" s="4">
        <f t="shared" si="33"/>
        <v>0</v>
      </c>
      <c r="L173" s="4">
        <f t="shared" si="34"/>
        <v>0</v>
      </c>
      <c r="M173" s="18"/>
    </row>
    <row r="174" spans="2:13" ht="13" x14ac:dyDescent="0.3">
      <c r="B174" s="26"/>
      <c r="C174" s="27"/>
      <c r="D174" s="15"/>
      <c r="E174" s="131">
        <f t="shared" si="27"/>
        <v>0</v>
      </c>
      <c r="F174" s="4">
        <f t="shared" si="28"/>
        <v>0</v>
      </c>
      <c r="G174" s="4">
        <f t="shared" si="29"/>
        <v>0</v>
      </c>
      <c r="H174" s="4">
        <f t="shared" si="30"/>
        <v>0</v>
      </c>
      <c r="I174" s="4">
        <f t="shared" si="31"/>
        <v>0</v>
      </c>
      <c r="J174" s="4">
        <f t="shared" si="32"/>
        <v>0</v>
      </c>
      <c r="K174" s="4">
        <f t="shared" si="33"/>
        <v>0</v>
      </c>
      <c r="L174" s="4">
        <f t="shared" si="34"/>
        <v>0</v>
      </c>
      <c r="M174" s="18"/>
    </row>
    <row r="175" spans="2:13" ht="13" x14ac:dyDescent="0.3">
      <c r="B175" s="26"/>
      <c r="C175" s="27"/>
      <c r="D175" s="15"/>
      <c r="E175" s="131">
        <f t="shared" si="27"/>
        <v>0</v>
      </c>
      <c r="F175" s="4">
        <f t="shared" si="28"/>
        <v>0</v>
      </c>
      <c r="G175" s="4">
        <f t="shared" si="29"/>
        <v>0</v>
      </c>
      <c r="H175" s="4">
        <f t="shared" si="30"/>
        <v>0</v>
      </c>
      <c r="I175" s="4">
        <f t="shared" si="31"/>
        <v>0</v>
      </c>
      <c r="J175" s="4">
        <f t="shared" si="32"/>
        <v>0</v>
      </c>
      <c r="K175" s="4">
        <f t="shared" si="33"/>
        <v>0</v>
      </c>
      <c r="L175" s="4">
        <f t="shared" si="34"/>
        <v>0</v>
      </c>
      <c r="M175" s="18"/>
    </row>
    <row r="176" spans="2:13" ht="13" x14ac:dyDescent="0.3">
      <c r="B176" s="26"/>
      <c r="C176" s="27"/>
      <c r="D176" s="15"/>
      <c r="E176" s="131">
        <f t="shared" si="27"/>
        <v>0</v>
      </c>
      <c r="F176" s="4">
        <f t="shared" si="28"/>
        <v>0</v>
      </c>
      <c r="G176" s="4">
        <f t="shared" si="29"/>
        <v>0</v>
      </c>
      <c r="H176" s="4">
        <f t="shared" si="30"/>
        <v>0</v>
      </c>
      <c r="I176" s="4">
        <f t="shared" si="31"/>
        <v>0</v>
      </c>
      <c r="J176" s="4">
        <f t="shared" si="32"/>
        <v>0</v>
      </c>
      <c r="K176" s="4">
        <f t="shared" si="33"/>
        <v>0</v>
      </c>
      <c r="L176" s="4">
        <f t="shared" si="34"/>
        <v>0</v>
      </c>
      <c r="M176" s="18"/>
    </row>
    <row r="177" spans="2:13" ht="13" x14ac:dyDescent="0.3">
      <c r="B177" s="26"/>
      <c r="C177" s="27"/>
      <c r="D177" s="15"/>
      <c r="E177" s="131">
        <f t="shared" si="27"/>
        <v>0</v>
      </c>
      <c r="F177" s="4">
        <f t="shared" si="28"/>
        <v>0</v>
      </c>
      <c r="G177" s="4">
        <f t="shared" si="29"/>
        <v>0</v>
      </c>
      <c r="H177" s="4">
        <f t="shared" si="30"/>
        <v>0</v>
      </c>
      <c r="I177" s="4">
        <f t="shared" si="31"/>
        <v>0</v>
      </c>
      <c r="J177" s="4">
        <f t="shared" si="32"/>
        <v>0</v>
      </c>
      <c r="K177" s="4">
        <f t="shared" si="33"/>
        <v>0</v>
      </c>
      <c r="L177" s="4">
        <f t="shared" si="34"/>
        <v>0</v>
      </c>
      <c r="M177" s="18"/>
    </row>
    <row r="178" spans="2:13" ht="13" x14ac:dyDescent="0.3">
      <c r="B178" s="26"/>
      <c r="C178" s="27"/>
      <c r="D178" s="15"/>
      <c r="E178" s="131">
        <f t="shared" si="27"/>
        <v>0</v>
      </c>
      <c r="F178" s="4">
        <f t="shared" si="28"/>
        <v>0</v>
      </c>
      <c r="G178" s="4">
        <f t="shared" si="29"/>
        <v>0</v>
      </c>
      <c r="H178" s="4">
        <f t="shared" si="30"/>
        <v>0</v>
      </c>
      <c r="I178" s="4">
        <f t="shared" si="31"/>
        <v>0</v>
      </c>
      <c r="J178" s="4">
        <f t="shared" si="32"/>
        <v>0</v>
      </c>
      <c r="K178" s="4">
        <f t="shared" si="33"/>
        <v>0</v>
      </c>
      <c r="L178" s="4">
        <f t="shared" si="34"/>
        <v>0</v>
      </c>
      <c r="M178" s="18"/>
    </row>
    <row r="179" spans="2:13" ht="13" x14ac:dyDescent="0.3">
      <c r="B179" s="26"/>
      <c r="C179" s="27"/>
      <c r="D179" s="15"/>
      <c r="E179" s="131">
        <f t="shared" si="27"/>
        <v>0</v>
      </c>
      <c r="F179" s="4">
        <f t="shared" si="28"/>
        <v>0</v>
      </c>
      <c r="G179" s="4">
        <f t="shared" si="29"/>
        <v>0</v>
      </c>
      <c r="H179" s="4">
        <f t="shared" si="30"/>
        <v>0</v>
      </c>
      <c r="I179" s="4">
        <f t="shared" si="31"/>
        <v>0</v>
      </c>
      <c r="J179" s="4">
        <f t="shared" si="32"/>
        <v>0</v>
      </c>
      <c r="K179" s="4">
        <f t="shared" si="33"/>
        <v>0</v>
      </c>
      <c r="L179" s="4">
        <f t="shared" si="34"/>
        <v>0</v>
      </c>
      <c r="M179" s="18"/>
    </row>
    <row r="180" spans="2:13" ht="13" x14ac:dyDescent="0.3">
      <c r="B180" s="26"/>
      <c r="C180" s="27"/>
      <c r="D180" s="15"/>
      <c r="E180" s="131">
        <f t="shared" si="27"/>
        <v>0</v>
      </c>
      <c r="F180" s="4">
        <f t="shared" si="28"/>
        <v>0</v>
      </c>
      <c r="G180" s="4">
        <f t="shared" si="29"/>
        <v>0</v>
      </c>
      <c r="H180" s="4">
        <f t="shared" si="30"/>
        <v>0</v>
      </c>
      <c r="I180" s="4">
        <f t="shared" si="31"/>
        <v>0</v>
      </c>
      <c r="J180" s="4">
        <f t="shared" si="32"/>
        <v>0</v>
      </c>
      <c r="K180" s="4">
        <f t="shared" si="33"/>
        <v>0</v>
      </c>
      <c r="L180" s="4">
        <f t="shared" si="34"/>
        <v>0</v>
      </c>
      <c r="M180" s="18"/>
    </row>
    <row r="181" spans="2:13" ht="13" x14ac:dyDescent="0.3">
      <c r="B181" s="26"/>
      <c r="C181" s="27"/>
      <c r="D181" s="15"/>
      <c r="E181" s="131">
        <f t="shared" si="27"/>
        <v>0</v>
      </c>
      <c r="F181" s="4">
        <f t="shared" si="28"/>
        <v>0</v>
      </c>
      <c r="G181" s="4">
        <f t="shared" si="29"/>
        <v>0</v>
      </c>
      <c r="H181" s="4">
        <f t="shared" si="30"/>
        <v>0</v>
      </c>
      <c r="I181" s="4">
        <f t="shared" si="31"/>
        <v>0</v>
      </c>
      <c r="J181" s="4">
        <f t="shared" si="32"/>
        <v>0</v>
      </c>
      <c r="K181" s="4">
        <f t="shared" si="33"/>
        <v>0</v>
      </c>
      <c r="L181" s="4">
        <f t="shared" si="34"/>
        <v>0</v>
      </c>
      <c r="M181" s="18"/>
    </row>
    <row r="182" spans="2:13" ht="13" x14ac:dyDescent="0.3">
      <c r="B182" s="26"/>
      <c r="C182" s="27"/>
      <c r="D182" s="15"/>
      <c r="E182" s="131">
        <f t="shared" si="27"/>
        <v>0</v>
      </c>
      <c r="F182" s="4">
        <f t="shared" si="28"/>
        <v>0</v>
      </c>
      <c r="G182" s="4">
        <f t="shared" si="29"/>
        <v>0</v>
      </c>
      <c r="H182" s="4">
        <f t="shared" si="30"/>
        <v>0</v>
      </c>
      <c r="I182" s="4">
        <f t="shared" si="31"/>
        <v>0</v>
      </c>
      <c r="J182" s="4">
        <f t="shared" si="32"/>
        <v>0</v>
      </c>
      <c r="K182" s="4">
        <f t="shared" si="33"/>
        <v>0</v>
      </c>
      <c r="L182" s="4">
        <f t="shared" si="34"/>
        <v>0</v>
      </c>
      <c r="M182" s="18"/>
    </row>
    <row r="183" spans="2:13" ht="13" x14ac:dyDescent="0.3">
      <c r="B183" s="26"/>
      <c r="C183" s="27"/>
      <c r="D183" s="15"/>
      <c r="E183" s="131">
        <f t="shared" si="27"/>
        <v>0</v>
      </c>
      <c r="F183" s="4">
        <f t="shared" si="28"/>
        <v>0</v>
      </c>
      <c r="G183" s="4">
        <f t="shared" si="29"/>
        <v>0</v>
      </c>
      <c r="H183" s="4">
        <f t="shared" si="30"/>
        <v>0</v>
      </c>
      <c r="I183" s="4">
        <f t="shared" si="31"/>
        <v>0</v>
      </c>
      <c r="J183" s="4">
        <f t="shared" si="32"/>
        <v>0</v>
      </c>
      <c r="K183" s="4">
        <f t="shared" si="33"/>
        <v>0</v>
      </c>
      <c r="L183" s="4">
        <f t="shared" si="34"/>
        <v>0</v>
      </c>
      <c r="M183" s="18"/>
    </row>
    <row r="184" spans="2:13" ht="13" x14ac:dyDescent="0.3">
      <c r="B184" s="26"/>
      <c r="C184" s="27"/>
      <c r="D184" s="15"/>
      <c r="E184" s="131">
        <f t="shared" si="27"/>
        <v>0</v>
      </c>
      <c r="F184" s="4">
        <f t="shared" si="28"/>
        <v>0</v>
      </c>
      <c r="G184" s="4">
        <f t="shared" si="29"/>
        <v>0</v>
      </c>
      <c r="H184" s="4">
        <f t="shared" si="30"/>
        <v>0</v>
      </c>
      <c r="I184" s="4">
        <f t="shared" si="31"/>
        <v>0</v>
      </c>
      <c r="J184" s="4">
        <f t="shared" si="32"/>
        <v>0</v>
      </c>
      <c r="K184" s="4">
        <f t="shared" si="33"/>
        <v>0</v>
      </c>
      <c r="L184" s="4">
        <f t="shared" si="34"/>
        <v>0</v>
      </c>
      <c r="M184" s="18"/>
    </row>
    <row r="185" spans="2:13" ht="13" x14ac:dyDescent="0.3">
      <c r="B185" s="26"/>
      <c r="C185" s="27"/>
      <c r="D185" s="15"/>
      <c r="E185" s="131">
        <f t="shared" si="27"/>
        <v>0</v>
      </c>
      <c r="F185" s="4">
        <f t="shared" si="28"/>
        <v>0</v>
      </c>
      <c r="G185" s="4">
        <f t="shared" si="29"/>
        <v>0</v>
      </c>
      <c r="H185" s="4">
        <f t="shared" si="30"/>
        <v>0</v>
      </c>
      <c r="I185" s="4">
        <f t="shared" si="31"/>
        <v>0</v>
      </c>
      <c r="J185" s="4">
        <f t="shared" si="32"/>
        <v>0</v>
      </c>
      <c r="K185" s="4">
        <f t="shared" si="33"/>
        <v>0</v>
      </c>
      <c r="L185" s="4">
        <f t="shared" si="34"/>
        <v>0</v>
      </c>
      <c r="M185" s="18"/>
    </row>
    <row r="186" spans="2:13" ht="13" x14ac:dyDescent="0.3">
      <c r="B186" s="26"/>
      <c r="C186" s="27"/>
      <c r="D186" s="15"/>
      <c r="E186" s="131">
        <f t="shared" si="27"/>
        <v>0</v>
      </c>
      <c r="F186" s="4">
        <f t="shared" si="28"/>
        <v>0</v>
      </c>
      <c r="G186" s="4">
        <f t="shared" si="29"/>
        <v>0</v>
      </c>
      <c r="H186" s="4">
        <f t="shared" si="30"/>
        <v>0</v>
      </c>
      <c r="I186" s="4">
        <f t="shared" si="31"/>
        <v>0</v>
      </c>
      <c r="J186" s="4">
        <f t="shared" si="32"/>
        <v>0</v>
      </c>
      <c r="K186" s="4">
        <f t="shared" si="33"/>
        <v>0</v>
      </c>
      <c r="L186" s="4">
        <f t="shared" si="34"/>
        <v>0</v>
      </c>
      <c r="M186" s="18"/>
    </row>
    <row r="187" spans="2:13" ht="13" x14ac:dyDescent="0.3">
      <c r="B187" s="26"/>
      <c r="C187" s="27"/>
      <c r="D187" s="15"/>
      <c r="E187" s="131">
        <f t="shared" si="27"/>
        <v>0</v>
      </c>
      <c r="F187" s="4">
        <f t="shared" si="28"/>
        <v>0</v>
      </c>
      <c r="G187" s="4">
        <f t="shared" si="29"/>
        <v>0</v>
      </c>
      <c r="H187" s="4">
        <f t="shared" si="30"/>
        <v>0</v>
      </c>
      <c r="I187" s="4">
        <f t="shared" si="31"/>
        <v>0</v>
      </c>
      <c r="J187" s="4">
        <f t="shared" si="32"/>
        <v>0</v>
      </c>
      <c r="K187" s="4">
        <f t="shared" si="33"/>
        <v>0</v>
      </c>
      <c r="L187" s="4">
        <f t="shared" si="34"/>
        <v>0</v>
      </c>
      <c r="M187" s="18"/>
    </row>
    <row r="188" spans="2:13" ht="13" x14ac:dyDescent="0.3">
      <c r="B188" s="26"/>
      <c r="C188" s="27"/>
      <c r="D188" s="15"/>
      <c r="E188" s="131">
        <f t="shared" si="27"/>
        <v>0</v>
      </c>
      <c r="F188" s="4">
        <f t="shared" si="28"/>
        <v>0</v>
      </c>
      <c r="G188" s="4">
        <f t="shared" si="29"/>
        <v>0</v>
      </c>
      <c r="H188" s="4">
        <f t="shared" si="30"/>
        <v>0</v>
      </c>
      <c r="I188" s="4">
        <f t="shared" si="31"/>
        <v>0</v>
      </c>
      <c r="J188" s="4">
        <f t="shared" si="32"/>
        <v>0</v>
      </c>
      <c r="K188" s="4">
        <f t="shared" si="33"/>
        <v>0</v>
      </c>
      <c r="L188" s="4">
        <f t="shared" si="34"/>
        <v>0</v>
      </c>
      <c r="M188" s="18"/>
    </row>
    <row r="189" spans="2:13" ht="13" x14ac:dyDescent="0.3">
      <c r="B189" s="26"/>
      <c r="C189" s="27"/>
      <c r="D189" s="15"/>
      <c r="E189" s="131">
        <f t="shared" si="27"/>
        <v>0</v>
      </c>
      <c r="F189" s="4">
        <f t="shared" si="28"/>
        <v>0</v>
      </c>
      <c r="G189" s="4">
        <f t="shared" si="29"/>
        <v>0</v>
      </c>
      <c r="H189" s="4">
        <f t="shared" si="30"/>
        <v>0</v>
      </c>
      <c r="I189" s="4">
        <f t="shared" si="31"/>
        <v>0</v>
      </c>
      <c r="J189" s="4">
        <f t="shared" si="32"/>
        <v>0</v>
      </c>
      <c r="K189" s="4">
        <f t="shared" si="33"/>
        <v>0</v>
      </c>
      <c r="L189" s="4">
        <f t="shared" si="34"/>
        <v>0</v>
      </c>
      <c r="M189" s="18"/>
    </row>
    <row r="190" spans="2:13" ht="13" x14ac:dyDescent="0.3">
      <c r="B190" s="26"/>
      <c r="C190" s="27"/>
      <c r="D190" s="15"/>
      <c r="E190" s="131">
        <f t="shared" si="27"/>
        <v>0</v>
      </c>
      <c r="F190" s="4">
        <f t="shared" si="28"/>
        <v>0</v>
      </c>
      <c r="G190" s="4">
        <f t="shared" si="29"/>
        <v>0</v>
      </c>
      <c r="H190" s="4">
        <f t="shared" si="30"/>
        <v>0</v>
      </c>
      <c r="I190" s="4">
        <f t="shared" si="31"/>
        <v>0</v>
      </c>
      <c r="J190" s="4">
        <f t="shared" si="32"/>
        <v>0</v>
      </c>
      <c r="K190" s="4">
        <f t="shared" si="33"/>
        <v>0</v>
      </c>
      <c r="L190" s="4">
        <f t="shared" si="34"/>
        <v>0</v>
      </c>
      <c r="M190" s="18"/>
    </row>
    <row r="191" spans="2:13" ht="13" x14ac:dyDescent="0.3">
      <c r="B191" s="26"/>
      <c r="C191" s="27"/>
      <c r="D191" s="15"/>
      <c r="E191" s="131">
        <f t="shared" si="27"/>
        <v>0</v>
      </c>
      <c r="F191" s="4">
        <f t="shared" si="28"/>
        <v>0</v>
      </c>
      <c r="G191" s="4">
        <f t="shared" si="29"/>
        <v>0</v>
      </c>
      <c r="H191" s="4">
        <f t="shared" si="30"/>
        <v>0</v>
      </c>
      <c r="I191" s="4">
        <f t="shared" si="31"/>
        <v>0</v>
      </c>
      <c r="J191" s="4">
        <f t="shared" si="32"/>
        <v>0</v>
      </c>
      <c r="K191" s="4">
        <f t="shared" si="33"/>
        <v>0</v>
      </c>
      <c r="L191" s="4">
        <f t="shared" si="34"/>
        <v>0</v>
      </c>
      <c r="M191" s="18"/>
    </row>
    <row r="192" spans="2:13" ht="13" x14ac:dyDescent="0.3">
      <c r="B192" s="26"/>
      <c r="C192" s="27"/>
      <c r="D192" s="15"/>
      <c r="E192" s="131">
        <f t="shared" si="27"/>
        <v>0</v>
      </c>
      <c r="F192" s="4">
        <f t="shared" si="28"/>
        <v>0</v>
      </c>
      <c r="G192" s="4">
        <f t="shared" si="29"/>
        <v>0</v>
      </c>
      <c r="H192" s="4">
        <f t="shared" si="30"/>
        <v>0</v>
      </c>
      <c r="I192" s="4">
        <f t="shared" si="31"/>
        <v>0</v>
      </c>
      <c r="J192" s="4">
        <f t="shared" si="32"/>
        <v>0</v>
      </c>
      <c r="K192" s="4">
        <f t="shared" si="33"/>
        <v>0</v>
      </c>
      <c r="L192" s="4">
        <f t="shared" si="34"/>
        <v>0</v>
      </c>
      <c r="M192" s="18"/>
    </row>
    <row r="193" spans="2:13" ht="13" x14ac:dyDescent="0.3">
      <c r="B193" s="26"/>
      <c r="C193" s="27"/>
      <c r="D193" s="15"/>
      <c r="E193" s="131">
        <f t="shared" si="27"/>
        <v>0</v>
      </c>
      <c r="F193" s="4">
        <f t="shared" si="28"/>
        <v>0</v>
      </c>
      <c r="G193" s="4">
        <f t="shared" si="29"/>
        <v>0</v>
      </c>
      <c r="H193" s="4">
        <f t="shared" si="30"/>
        <v>0</v>
      </c>
      <c r="I193" s="4">
        <f t="shared" si="31"/>
        <v>0</v>
      </c>
      <c r="J193" s="4">
        <f t="shared" si="32"/>
        <v>0</v>
      </c>
      <c r="K193" s="4">
        <f t="shared" si="33"/>
        <v>0</v>
      </c>
      <c r="L193" s="4">
        <f t="shared" si="34"/>
        <v>0</v>
      </c>
      <c r="M193" s="18"/>
    </row>
    <row r="194" spans="2:13" ht="13" x14ac:dyDescent="0.3">
      <c r="B194" s="26"/>
      <c r="C194" s="27"/>
      <c r="D194" s="15"/>
      <c r="E194" s="131">
        <f t="shared" si="27"/>
        <v>0</v>
      </c>
      <c r="F194" s="4">
        <f t="shared" si="28"/>
        <v>0</v>
      </c>
      <c r="G194" s="4">
        <f t="shared" si="29"/>
        <v>0</v>
      </c>
      <c r="H194" s="4">
        <f t="shared" si="30"/>
        <v>0</v>
      </c>
      <c r="I194" s="4">
        <f t="shared" si="31"/>
        <v>0</v>
      </c>
      <c r="J194" s="4">
        <f t="shared" si="32"/>
        <v>0</v>
      </c>
      <c r="K194" s="4">
        <f t="shared" si="33"/>
        <v>0</v>
      </c>
      <c r="L194" s="4">
        <f t="shared" si="34"/>
        <v>0</v>
      </c>
      <c r="M194" s="18"/>
    </row>
    <row r="195" spans="2:13" ht="13" x14ac:dyDescent="0.3">
      <c r="B195" s="26"/>
      <c r="C195" s="27"/>
      <c r="D195" s="15"/>
      <c r="E195" s="131">
        <f t="shared" si="27"/>
        <v>0</v>
      </c>
      <c r="F195" s="4">
        <f t="shared" si="28"/>
        <v>0</v>
      </c>
      <c r="G195" s="4">
        <f t="shared" si="29"/>
        <v>0</v>
      </c>
      <c r="H195" s="4">
        <f t="shared" si="30"/>
        <v>0</v>
      </c>
      <c r="I195" s="4">
        <f t="shared" si="31"/>
        <v>0</v>
      </c>
      <c r="J195" s="4">
        <f t="shared" si="32"/>
        <v>0</v>
      </c>
      <c r="K195" s="4">
        <f t="shared" si="33"/>
        <v>0</v>
      </c>
      <c r="L195" s="4">
        <f t="shared" si="34"/>
        <v>0</v>
      </c>
      <c r="M195" s="18"/>
    </row>
    <row r="196" spans="2:13" ht="13" x14ac:dyDescent="0.3">
      <c r="B196" s="26"/>
      <c r="C196" s="27"/>
      <c r="D196" s="15"/>
      <c r="E196" s="131">
        <f t="shared" si="27"/>
        <v>0</v>
      </c>
      <c r="F196" s="4">
        <f t="shared" si="28"/>
        <v>0</v>
      </c>
      <c r="G196" s="4">
        <f t="shared" si="29"/>
        <v>0</v>
      </c>
      <c r="H196" s="4">
        <f t="shared" si="30"/>
        <v>0</v>
      </c>
      <c r="I196" s="4">
        <f t="shared" si="31"/>
        <v>0</v>
      </c>
      <c r="J196" s="4">
        <f t="shared" si="32"/>
        <v>0</v>
      </c>
      <c r="K196" s="4">
        <f t="shared" si="33"/>
        <v>0</v>
      </c>
      <c r="L196" s="4">
        <f t="shared" si="34"/>
        <v>0</v>
      </c>
      <c r="M196" s="18"/>
    </row>
    <row r="197" spans="2:13" ht="13" x14ac:dyDescent="0.3">
      <c r="B197" s="26"/>
      <c r="C197" s="27"/>
      <c r="D197" s="15"/>
      <c r="E197" s="131">
        <f t="shared" si="27"/>
        <v>0</v>
      </c>
      <c r="F197" s="4">
        <f t="shared" si="28"/>
        <v>0</v>
      </c>
      <c r="G197" s="4">
        <f t="shared" si="29"/>
        <v>0</v>
      </c>
      <c r="H197" s="4">
        <f t="shared" si="30"/>
        <v>0</v>
      </c>
      <c r="I197" s="4">
        <f t="shared" si="31"/>
        <v>0</v>
      </c>
      <c r="J197" s="4">
        <f t="shared" si="32"/>
        <v>0</v>
      </c>
      <c r="K197" s="4">
        <f t="shared" si="33"/>
        <v>0</v>
      </c>
      <c r="L197" s="4">
        <f t="shared" si="34"/>
        <v>0</v>
      </c>
      <c r="M197" s="18"/>
    </row>
    <row r="198" spans="2:13" ht="13" x14ac:dyDescent="0.3">
      <c r="B198" s="26"/>
      <c r="C198" s="27"/>
      <c r="D198" s="15"/>
      <c r="E198" s="131">
        <f t="shared" si="27"/>
        <v>0</v>
      </c>
      <c r="F198" s="4">
        <f t="shared" si="28"/>
        <v>0</v>
      </c>
      <c r="G198" s="4">
        <f t="shared" si="29"/>
        <v>0</v>
      </c>
      <c r="H198" s="4">
        <f t="shared" si="30"/>
        <v>0</v>
      </c>
      <c r="I198" s="4">
        <f t="shared" si="31"/>
        <v>0</v>
      </c>
      <c r="J198" s="4">
        <f t="shared" si="32"/>
        <v>0</v>
      </c>
      <c r="K198" s="4">
        <f t="shared" si="33"/>
        <v>0</v>
      </c>
      <c r="L198" s="4">
        <f t="shared" si="34"/>
        <v>0</v>
      </c>
      <c r="M198" s="18"/>
    </row>
    <row r="199" spans="2:13" ht="13" x14ac:dyDescent="0.3">
      <c r="B199" s="26"/>
      <c r="C199" s="27"/>
      <c r="D199" s="15"/>
      <c r="E199" s="131">
        <f t="shared" si="27"/>
        <v>0</v>
      </c>
      <c r="F199" s="4">
        <f t="shared" si="28"/>
        <v>0</v>
      </c>
      <c r="G199" s="4">
        <f t="shared" si="29"/>
        <v>0</v>
      </c>
      <c r="H199" s="4">
        <f t="shared" si="30"/>
        <v>0</v>
      </c>
      <c r="I199" s="4">
        <f t="shared" si="31"/>
        <v>0</v>
      </c>
      <c r="J199" s="4">
        <f t="shared" si="32"/>
        <v>0</v>
      </c>
      <c r="K199" s="4">
        <f t="shared" si="33"/>
        <v>0</v>
      </c>
      <c r="L199" s="4">
        <f t="shared" si="34"/>
        <v>0</v>
      </c>
      <c r="M199" s="18"/>
    </row>
    <row r="200" spans="2:13" ht="13" x14ac:dyDescent="0.3">
      <c r="B200" s="26"/>
      <c r="C200" s="27"/>
      <c r="D200" s="15"/>
      <c r="E200" s="131">
        <f t="shared" si="27"/>
        <v>0</v>
      </c>
      <c r="F200" s="4">
        <f t="shared" si="28"/>
        <v>0</v>
      </c>
      <c r="G200" s="4">
        <f t="shared" si="29"/>
        <v>0</v>
      </c>
      <c r="H200" s="4">
        <f t="shared" si="30"/>
        <v>0</v>
      </c>
      <c r="I200" s="4">
        <f t="shared" si="31"/>
        <v>0</v>
      </c>
      <c r="J200" s="4">
        <f t="shared" si="32"/>
        <v>0</v>
      </c>
      <c r="K200" s="4">
        <f t="shared" si="33"/>
        <v>0</v>
      </c>
      <c r="L200" s="4">
        <f t="shared" si="34"/>
        <v>0</v>
      </c>
      <c r="M200" s="18"/>
    </row>
    <row r="201" spans="2:13" ht="13" x14ac:dyDescent="0.3">
      <c r="B201" s="26"/>
      <c r="C201" s="27"/>
      <c r="D201" s="15"/>
      <c r="E201" s="131">
        <f t="shared" si="27"/>
        <v>0</v>
      </c>
      <c r="F201" s="4">
        <f t="shared" si="28"/>
        <v>0</v>
      </c>
      <c r="G201" s="4">
        <f t="shared" si="29"/>
        <v>0</v>
      </c>
      <c r="H201" s="4">
        <f t="shared" si="30"/>
        <v>0</v>
      </c>
      <c r="I201" s="4">
        <f t="shared" si="31"/>
        <v>0</v>
      </c>
      <c r="J201" s="4">
        <f t="shared" si="32"/>
        <v>0</v>
      </c>
      <c r="K201" s="4">
        <f t="shared" si="33"/>
        <v>0</v>
      </c>
      <c r="L201" s="4">
        <f t="shared" si="34"/>
        <v>0</v>
      </c>
      <c r="M201" s="18"/>
    </row>
    <row r="202" spans="2:13" ht="13" x14ac:dyDescent="0.3">
      <c r="B202" s="26"/>
      <c r="C202" s="27"/>
      <c r="D202" s="15"/>
      <c r="E202" s="131">
        <f t="shared" si="27"/>
        <v>0</v>
      </c>
      <c r="F202" s="4">
        <f t="shared" si="28"/>
        <v>0</v>
      </c>
      <c r="G202" s="4">
        <f t="shared" si="29"/>
        <v>0</v>
      </c>
      <c r="H202" s="4">
        <f t="shared" si="30"/>
        <v>0</v>
      </c>
      <c r="I202" s="4">
        <f t="shared" si="31"/>
        <v>0</v>
      </c>
      <c r="J202" s="4">
        <f t="shared" si="32"/>
        <v>0</v>
      </c>
      <c r="K202" s="4">
        <f t="shared" si="33"/>
        <v>0</v>
      </c>
      <c r="L202" s="4">
        <f t="shared" si="34"/>
        <v>0</v>
      </c>
      <c r="M202" s="18"/>
    </row>
    <row r="203" spans="2:13" ht="13" x14ac:dyDescent="0.3">
      <c r="B203" s="26"/>
      <c r="C203" s="27"/>
      <c r="D203" s="15"/>
      <c r="E203" s="131">
        <f t="shared" si="27"/>
        <v>0</v>
      </c>
      <c r="F203" s="4">
        <f t="shared" si="28"/>
        <v>0</v>
      </c>
      <c r="G203" s="4">
        <f t="shared" si="29"/>
        <v>0</v>
      </c>
      <c r="H203" s="4">
        <f t="shared" si="30"/>
        <v>0</v>
      </c>
      <c r="I203" s="4">
        <f t="shared" si="31"/>
        <v>0</v>
      </c>
      <c r="J203" s="4">
        <f t="shared" si="32"/>
        <v>0</v>
      </c>
      <c r="K203" s="4">
        <f t="shared" si="33"/>
        <v>0</v>
      </c>
      <c r="L203" s="4">
        <f t="shared" si="34"/>
        <v>0</v>
      </c>
      <c r="M203" s="18"/>
    </row>
    <row r="204" spans="2:13" ht="13" x14ac:dyDescent="0.3">
      <c r="B204" s="26"/>
      <c r="C204" s="27"/>
      <c r="D204" s="15"/>
      <c r="E204" s="131">
        <f t="shared" si="27"/>
        <v>0</v>
      </c>
      <c r="F204" s="4">
        <f t="shared" si="28"/>
        <v>0</v>
      </c>
      <c r="G204" s="4">
        <f t="shared" si="29"/>
        <v>0</v>
      </c>
      <c r="H204" s="4">
        <f t="shared" si="30"/>
        <v>0</v>
      </c>
      <c r="I204" s="4">
        <f t="shared" si="31"/>
        <v>0</v>
      </c>
      <c r="J204" s="4">
        <f t="shared" si="32"/>
        <v>0</v>
      </c>
      <c r="K204" s="4">
        <f t="shared" si="33"/>
        <v>0</v>
      </c>
      <c r="L204" s="4">
        <f t="shared" si="34"/>
        <v>0</v>
      </c>
      <c r="M204" s="18"/>
    </row>
    <row r="205" spans="2:13" ht="13" x14ac:dyDescent="0.3">
      <c r="B205" s="26"/>
      <c r="C205" s="27"/>
      <c r="D205" s="15"/>
      <c r="E205" s="131">
        <f t="shared" ref="E205:E265" si="35">D205*$E$9</f>
        <v>0</v>
      </c>
      <c r="F205" s="4">
        <f t="shared" si="28"/>
        <v>0</v>
      </c>
      <c r="G205" s="4">
        <f t="shared" si="29"/>
        <v>0</v>
      </c>
      <c r="H205" s="4">
        <f t="shared" si="30"/>
        <v>0</v>
      </c>
      <c r="I205" s="4">
        <f t="shared" si="31"/>
        <v>0</v>
      </c>
      <c r="J205" s="4">
        <f t="shared" si="32"/>
        <v>0</v>
      </c>
      <c r="K205" s="4">
        <f t="shared" si="33"/>
        <v>0</v>
      </c>
      <c r="L205" s="4">
        <f t="shared" si="34"/>
        <v>0</v>
      </c>
      <c r="M205" s="18"/>
    </row>
    <row r="206" spans="2:13" ht="13" x14ac:dyDescent="0.3">
      <c r="B206" s="26"/>
      <c r="C206" s="27"/>
      <c r="D206" s="15"/>
      <c r="E206" s="131">
        <f t="shared" si="35"/>
        <v>0</v>
      </c>
      <c r="F206" s="4">
        <f t="shared" si="28"/>
        <v>0</v>
      </c>
      <c r="G206" s="4">
        <f t="shared" si="29"/>
        <v>0</v>
      </c>
      <c r="H206" s="4">
        <f t="shared" si="30"/>
        <v>0</v>
      </c>
      <c r="I206" s="4">
        <f t="shared" si="31"/>
        <v>0</v>
      </c>
      <c r="J206" s="4">
        <f t="shared" si="32"/>
        <v>0</v>
      </c>
      <c r="K206" s="4">
        <f t="shared" si="33"/>
        <v>0</v>
      </c>
      <c r="L206" s="4">
        <f t="shared" si="34"/>
        <v>0</v>
      </c>
      <c r="M206" s="18"/>
    </row>
    <row r="207" spans="2:13" ht="13" x14ac:dyDescent="0.3">
      <c r="B207" s="26"/>
      <c r="C207" s="27"/>
      <c r="D207" s="15"/>
      <c r="E207" s="131">
        <f t="shared" si="35"/>
        <v>0</v>
      </c>
      <c r="F207" s="4">
        <f t="shared" si="28"/>
        <v>0</v>
      </c>
      <c r="G207" s="4">
        <f t="shared" si="29"/>
        <v>0</v>
      </c>
      <c r="H207" s="4">
        <f t="shared" si="30"/>
        <v>0</v>
      </c>
      <c r="I207" s="4">
        <f t="shared" si="31"/>
        <v>0</v>
      </c>
      <c r="J207" s="4">
        <f t="shared" si="32"/>
        <v>0</v>
      </c>
      <c r="K207" s="4">
        <f t="shared" si="33"/>
        <v>0</v>
      </c>
      <c r="L207" s="4">
        <f t="shared" si="34"/>
        <v>0</v>
      </c>
      <c r="M207" s="18"/>
    </row>
    <row r="208" spans="2:13" ht="13" x14ac:dyDescent="0.3">
      <c r="B208" s="26"/>
      <c r="C208" s="27"/>
      <c r="D208" s="15"/>
      <c r="E208" s="131">
        <f t="shared" si="35"/>
        <v>0</v>
      </c>
      <c r="F208" s="4">
        <f t="shared" si="28"/>
        <v>0</v>
      </c>
      <c r="G208" s="4">
        <f t="shared" si="29"/>
        <v>0</v>
      </c>
      <c r="H208" s="4">
        <f t="shared" si="30"/>
        <v>0</v>
      </c>
      <c r="I208" s="4">
        <f t="shared" si="31"/>
        <v>0</v>
      </c>
      <c r="J208" s="4">
        <f t="shared" si="32"/>
        <v>0</v>
      </c>
      <c r="K208" s="4">
        <f t="shared" si="33"/>
        <v>0</v>
      </c>
      <c r="L208" s="4">
        <f t="shared" si="34"/>
        <v>0</v>
      </c>
      <c r="M208" s="18"/>
    </row>
    <row r="209" spans="2:13" ht="13" x14ac:dyDescent="0.3">
      <c r="B209" s="26"/>
      <c r="C209" s="27"/>
      <c r="D209" s="15"/>
      <c r="E209" s="131">
        <f t="shared" si="35"/>
        <v>0</v>
      </c>
      <c r="F209" s="4">
        <f t="shared" si="28"/>
        <v>0</v>
      </c>
      <c r="G209" s="4">
        <f t="shared" si="29"/>
        <v>0</v>
      </c>
      <c r="H209" s="4">
        <f t="shared" si="30"/>
        <v>0</v>
      </c>
      <c r="I209" s="4">
        <f t="shared" si="31"/>
        <v>0</v>
      </c>
      <c r="J209" s="4">
        <f t="shared" si="32"/>
        <v>0</v>
      </c>
      <c r="K209" s="4">
        <f t="shared" si="33"/>
        <v>0</v>
      </c>
      <c r="L209" s="4">
        <f t="shared" si="34"/>
        <v>0</v>
      </c>
      <c r="M209" s="18"/>
    </row>
    <row r="210" spans="2:13" ht="13" x14ac:dyDescent="0.3">
      <c r="B210" s="26"/>
      <c r="C210" s="27"/>
      <c r="D210" s="15"/>
      <c r="E210" s="131">
        <f t="shared" si="35"/>
        <v>0</v>
      </c>
      <c r="F210" s="4">
        <f t="shared" si="28"/>
        <v>0</v>
      </c>
      <c r="G210" s="4">
        <f t="shared" si="29"/>
        <v>0</v>
      </c>
      <c r="H210" s="4">
        <f t="shared" si="30"/>
        <v>0</v>
      </c>
      <c r="I210" s="4">
        <f t="shared" si="31"/>
        <v>0</v>
      </c>
      <c r="J210" s="4">
        <f t="shared" si="32"/>
        <v>0</v>
      </c>
      <c r="K210" s="4">
        <f t="shared" si="33"/>
        <v>0</v>
      </c>
      <c r="L210" s="4">
        <f t="shared" si="34"/>
        <v>0</v>
      </c>
      <c r="M210" s="18"/>
    </row>
    <row r="211" spans="2:13" ht="13" x14ac:dyDescent="0.3">
      <c r="B211" s="26"/>
      <c r="C211" s="27"/>
      <c r="D211" s="15"/>
      <c r="E211" s="131">
        <f t="shared" si="35"/>
        <v>0</v>
      </c>
      <c r="F211" s="4">
        <f t="shared" si="28"/>
        <v>0</v>
      </c>
      <c r="G211" s="4">
        <f t="shared" si="29"/>
        <v>0</v>
      </c>
      <c r="H211" s="4">
        <f t="shared" si="30"/>
        <v>0</v>
      </c>
      <c r="I211" s="4">
        <f t="shared" si="31"/>
        <v>0</v>
      </c>
      <c r="J211" s="4">
        <f t="shared" si="32"/>
        <v>0</v>
      </c>
      <c r="K211" s="4">
        <f t="shared" si="33"/>
        <v>0</v>
      </c>
      <c r="L211" s="4">
        <f t="shared" si="34"/>
        <v>0</v>
      </c>
      <c r="M211" s="18"/>
    </row>
    <row r="212" spans="2:13" ht="13" x14ac:dyDescent="0.3">
      <c r="B212" s="26"/>
      <c r="C212" s="27"/>
      <c r="D212" s="15"/>
      <c r="E212" s="131">
        <f t="shared" si="35"/>
        <v>0</v>
      </c>
      <c r="F212" s="4">
        <f t="shared" si="28"/>
        <v>0</v>
      </c>
      <c r="G212" s="4">
        <f t="shared" si="29"/>
        <v>0</v>
      </c>
      <c r="H212" s="4">
        <f t="shared" si="30"/>
        <v>0</v>
      </c>
      <c r="I212" s="4">
        <f t="shared" si="31"/>
        <v>0</v>
      </c>
      <c r="J212" s="4">
        <f t="shared" si="32"/>
        <v>0</v>
      </c>
      <c r="K212" s="4">
        <f t="shared" si="33"/>
        <v>0</v>
      </c>
      <c r="L212" s="4">
        <f t="shared" si="34"/>
        <v>0</v>
      </c>
      <c r="M212" s="18"/>
    </row>
    <row r="213" spans="2:13" ht="13" x14ac:dyDescent="0.3">
      <c r="B213" s="26"/>
      <c r="C213" s="27"/>
      <c r="D213" s="15"/>
      <c r="E213" s="131">
        <f t="shared" si="35"/>
        <v>0</v>
      </c>
      <c r="F213" s="4">
        <f t="shared" si="28"/>
        <v>0</v>
      </c>
      <c r="G213" s="4">
        <f t="shared" si="29"/>
        <v>0</v>
      </c>
      <c r="H213" s="4">
        <f t="shared" si="30"/>
        <v>0</v>
      </c>
      <c r="I213" s="4">
        <f t="shared" si="31"/>
        <v>0</v>
      </c>
      <c r="J213" s="4">
        <f t="shared" si="32"/>
        <v>0</v>
      </c>
      <c r="K213" s="4">
        <f t="shared" si="33"/>
        <v>0</v>
      </c>
      <c r="L213" s="4">
        <f t="shared" si="34"/>
        <v>0</v>
      </c>
      <c r="M213" s="18"/>
    </row>
    <row r="214" spans="2:13" ht="13" x14ac:dyDescent="0.3">
      <c r="B214" s="26"/>
      <c r="C214" s="27"/>
      <c r="D214" s="15"/>
      <c r="E214" s="131">
        <f t="shared" si="35"/>
        <v>0</v>
      </c>
      <c r="F214" s="4">
        <f t="shared" si="28"/>
        <v>0</v>
      </c>
      <c r="G214" s="4">
        <f t="shared" si="29"/>
        <v>0</v>
      </c>
      <c r="H214" s="4">
        <f t="shared" si="30"/>
        <v>0</v>
      </c>
      <c r="I214" s="4">
        <f t="shared" si="31"/>
        <v>0</v>
      </c>
      <c r="J214" s="4">
        <f t="shared" si="32"/>
        <v>0</v>
      </c>
      <c r="K214" s="4">
        <f t="shared" si="33"/>
        <v>0</v>
      </c>
      <c r="L214" s="4">
        <f t="shared" si="34"/>
        <v>0</v>
      </c>
      <c r="M214" s="18"/>
    </row>
    <row r="215" spans="2:13" ht="13" x14ac:dyDescent="0.3">
      <c r="B215" s="26"/>
      <c r="C215" s="27"/>
      <c r="D215" s="15"/>
      <c r="E215" s="131">
        <f t="shared" si="35"/>
        <v>0</v>
      </c>
      <c r="F215" s="4">
        <f t="shared" si="28"/>
        <v>0</v>
      </c>
      <c r="G215" s="4">
        <f t="shared" si="29"/>
        <v>0</v>
      </c>
      <c r="H215" s="4">
        <f t="shared" si="30"/>
        <v>0</v>
      </c>
      <c r="I215" s="4">
        <f t="shared" si="31"/>
        <v>0</v>
      </c>
      <c r="J215" s="4">
        <f t="shared" si="32"/>
        <v>0</v>
      </c>
      <c r="K215" s="4">
        <f t="shared" si="33"/>
        <v>0</v>
      </c>
      <c r="L215" s="4">
        <f t="shared" si="34"/>
        <v>0</v>
      </c>
      <c r="M215" s="18"/>
    </row>
    <row r="216" spans="2:13" ht="13" x14ac:dyDescent="0.3">
      <c r="B216" s="26"/>
      <c r="C216" s="27"/>
      <c r="D216" s="15"/>
      <c r="E216" s="131">
        <f t="shared" si="35"/>
        <v>0</v>
      </c>
      <c r="F216" s="4">
        <f t="shared" ref="F216:F265" si="36">D216+E216</f>
        <v>0</v>
      </c>
      <c r="G216" s="4">
        <f t="shared" ref="G216:G265" si="37">F216/12*1.33</f>
        <v>0</v>
      </c>
      <c r="H216" s="4">
        <f t="shared" ref="H216:H265" si="38">F216/12</f>
        <v>0</v>
      </c>
      <c r="I216" s="4">
        <f t="shared" ref="I216:I265" si="39">F216*0.08</f>
        <v>0</v>
      </c>
      <c r="J216" s="4">
        <f t="shared" ref="J216:J265" si="40">I216*0.5</f>
        <v>0</v>
      </c>
      <c r="K216" s="4">
        <f t="shared" ref="K216:K265" si="41">F216/12/4</f>
        <v>0</v>
      </c>
      <c r="L216" s="4">
        <f t="shared" ref="L216:L265" si="42">SUM(F216:K216)</f>
        <v>0</v>
      </c>
      <c r="M216" s="18"/>
    </row>
    <row r="217" spans="2:13" ht="13" x14ac:dyDescent="0.3">
      <c r="B217" s="26"/>
      <c r="C217" s="27"/>
      <c r="D217" s="15"/>
      <c r="E217" s="131">
        <f t="shared" si="35"/>
        <v>0</v>
      </c>
      <c r="F217" s="4">
        <f t="shared" si="36"/>
        <v>0</v>
      </c>
      <c r="G217" s="4">
        <f t="shared" si="37"/>
        <v>0</v>
      </c>
      <c r="H217" s="4">
        <f t="shared" si="38"/>
        <v>0</v>
      </c>
      <c r="I217" s="4">
        <f t="shared" si="39"/>
        <v>0</v>
      </c>
      <c r="J217" s="4">
        <f t="shared" si="40"/>
        <v>0</v>
      </c>
      <c r="K217" s="4">
        <f t="shared" si="41"/>
        <v>0</v>
      </c>
      <c r="L217" s="4">
        <f t="shared" si="42"/>
        <v>0</v>
      </c>
      <c r="M217" s="18"/>
    </row>
    <row r="218" spans="2:13" ht="13" x14ac:dyDescent="0.3">
      <c r="B218" s="26"/>
      <c r="C218" s="27"/>
      <c r="D218" s="15"/>
      <c r="E218" s="131">
        <f t="shared" si="35"/>
        <v>0</v>
      </c>
      <c r="F218" s="4">
        <f t="shared" si="36"/>
        <v>0</v>
      </c>
      <c r="G218" s="4">
        <f t="shared" si="37"/>
        <v>0</v>
      </c>
      <c r="H218" s="4">
        <f t="shared" si="38"/>
        <v>0</v>
      </c>
      <c r="I218" s="4">
        <f t="shared" si="39"/>
        <v>0</v>
      </c>
      <c r="J218" s="4">
        <f t="shared" si="40"/>
        <v>0</v>
      </c>
      <c r="K218" s="4">
        <f t="shared" si="41"/>
        <v>0</v>
      </c>
      <c r="L218" s="4">
        <f t="shared" si="42"/>
        <v>0</v>
      </c>
      <c r="M218" s="18"/>
    </row>
    <row r="219" spans="2:13" ht="13" x14ac:dyDescent="0.3">
      <c r="B219" s="26"/>
      <c r="C219" s="27"/>
      <c r="D219" s="15"/>
      <c r="E219" s="131">
        <f t="shared" si="35"/>
        <v>0</v>
      </c>
      <c r="F219" s="4">
        <f t="shared" si="36"/>
        <v>0</v>
      </c>
      <c r="G219" s="4">
        <f t="shared" si="37"/>
        <v>0</v>
      </c>
      <c r="H219" s="4">
        <f t="shared" si="38"/>
        <v>0</v>
      </c>
      <c r="I219" s="4">
        <f t="shared" si="39"/>
        <v>0</v>
      </c>
      <c r="J219" s="4">
        <f t="shared" si="40"/>
        <v>0</v>
      </c>
      <c r="K219" s="4">
        <f t="shared" si="41"/>
        <v>0</v>
      </c>
      <c r="L219" s="4">
        <f t="shared" si="42"/>
        <v>0</v>
      </c>
      <c r="M219" s="18"/>
    </row>
    <row r="220" spans="2:13" ht="13" x14ac:dyDescent="0.3">
      <c r="B220" s="26"/>
      <c r="C220" s="27"/>
      <c r="D220" s="15"/>
      <c r="E220" s="131">
        <f t="shared" si="35"/>
        <v>0</v>
      </c>
      <c r="F220" s="4">
        <f t="shared" si="36"/>
        <v>0</v>
      </c>
      <c r="G220" s="4">
        <f t="shared" si="37"/>
        <v>0</v>
      </c>
      <c r="H220" s="4">
        <f t="shared" si="38"/>
        <v>0</v>
      </c>
      <c r="I220" s="4">
        <f t="shared" si="39"/>
        <v>0</v>
      </c>
      <c r="J220" s="4">
        <f t="shared" si="40"/>
        <v>0</v>
      </c>
      <c r="K220" s="4">
        <f t="shared" si="41"/>
        <v>0</v>
      </c>
      <c r="L220" s="4">
        <f t="shared" si="42"/>
        <v>0</v>
      </c>
      <c r="M220" s="18"/>
    </row>
    <row r="221" spans="2:13" ht="13" x14ac:dyDescent="0.3">
      <c r="B221" s="26"/>
      <c r="C221" s="27"/>
      <c r="D221" s="15"/>
      <c r="E221" s="131">
        <f t="shared" si="35"/>
        <v>0</v>
      </c>
      <c r="F221" s="4">
        <f t="shared" si="36"/>
        <v>0</v>
      </c>
      <c r="G221" s="4">
        <f t="shared" si="37"/>
        <v>0</v>
      </c>
      <c r="H221" s="4">
        <f t="shared" si="38"/>
        <v>0</v>
      </c>
      <c r="I221" s="4">
        <f t="shared" si="39"/>
        <v>0</v>
      </c>
      <c r="J221" s="4">
        <f t="shared" si="40"/>
        <v>0</v>
      </c>
      <c r="K221" s="4">
        <f t="shared" si="41"/>
        <v>0</v>
      </c>
      <c r="L221" s="4">
        <f t="shared" si="42"/>
        <v>0</v>
      </c>
      <c r="M221" s="18"/>
    </row>
    <row r="222" spans="2:13" ht="13" x14ac:dyDescent="0.3">
      <c r="B222" s="26"/>
      <c r="C222" s="27"/>
      <c r="D222" s="15"/>
      <c r="E222" s="131">
        <f t="shared" si="35"/>
        <v>0</v>
      </c>
      <c r="F222" s="4">
        <f t="shared" si="36"/>
        <v>0</v>
      </c>
      <c r="G222" s="4">
        <f t="shared" si="37"/>
        <v>0</v>
      </c>
      <c r="H222" s="4">
        <f t="shared" si="38"/>
        <v>0</v>
      </c>
      <c r="I222" s="4">
        <f t="shared" si="39"/>
        <v>0</v>
      </c>
      <c r="J222" s="4">
        <f t="shared" si="40"/>
        <v>0</v>
      </c>
      <c r="K222" s="4">
        <f t="shared" si="41"/>
        <v>0</v>
      </c>
      <c r="L222" s="4">
        <f t="shared" si="42"/>
        <v>0</v>
      </c>
      <c r="M222" s="18"/>
    </row>
    <row r="223" spans="2:13" ht="13" x14ac:dyDescent="0.3">
      <c r="B223" s="26"/>
      <c r="C223" s="27"/>
      <c r="D223" s="15"/>
      <c r="E223" s="131">
        <f t="shared" si="35"/>
        <v>0</v>
      </c>
      <c r="F223" s="4">
        <f t="shared" si="36"/>
        <v>0</v>
      </c>
      <c r="G223" s="4">
        <f t="shared" si="37"/>
        <v>0</v>
      </c>
      <c r="H223" s="4">
        <f t="shared" si="38"/>
        <v>0</v>
      </c>
      <c r="I223" s="4">
        <f t="shared" si="39"/>
        <v>0</v>
      </c>
      <c r="J223" s="4">
        <f t="shared" si="40"/>
        <v>0</v>
      </c>
      <c r="K223" s="4">
        <f t="shared" si="41"/>
        <v>0</v>
      </c>
      <c r="L223" s="4">
        <f t="shared" si="42"/>
        <v>0</v>
      </c>
      <c r="M223" s="18"/>
    </row>
    <row r="224" spans="2:13" ht="13" x14ac:dyDescent="0.3">
      <c r="B224" s="26"/>
      <c r="C224" s="27"/>
      <c r="D224" s="15"/>
      <c r="E224" s="131">
        <f t="shared" si="35"/>
        <v>0</v>
      </c>
      <c r="F224" s="4">
        <f t="shared" si="36"/>
        <v>0</v>
      </c>
      <c r="G224" s="4">
        <f t="shared" si="37"/>
        <v>0</v>
      </c>
      <c r="H224" s="4">
        <f t="shared" si="38"/>
        <v>0</v>
      </c>
      <c r="I224" s="4">
        <f t="shared" si="39"/>
        <v>0</v>
      </c>
      <c r="J224" s="4">
        <f t="shared" si="40"/>
        <v>0</v>
      </c>
      <c r="K224" s="4">
        <f t="shared" si="41"/>
        <v>0</v>
      </c>
      <c r="L224" s="4">
        <f t="shared" si="42"/>
        <v>0</v>
      </c>
      <c r="M224" s="18"/>
    </row>
    <row r="225" spans="2:13" ht="13" x14ac:dyDescent="0.3">
      <c r="B225" s="26"/>
      <c r="C225" s="27"/>
      <c r="D225" s="15"/>
      <c r="E225" s="131">
        <f t="shared" si="35"/>
        <v>0</v>
      </c>
      <c r="F225" s="4">
        <f t="shared" si="36"/>
        <v>0</v>
      </c>
      <c r="G225" s="4">
        <f t="shared" si="37"/>
        <v>0</v>
      </c>
      <c r="H225" s="4">
        <f t="shared" si="38"/>
        <v>0</v>
      </c>
      <c r="I225" s="4">
        <f t="shared" si="39"/>
        <v>0</v>
      </c>
      <c r="J225" s="4">
        <f t="shared" si="40"/>
        <v>0</v>
      </c>
      <c r="K225" s="4">
        <f t="shared" si="41"/>
        <v>0</v>
      </c>
      <c r="L225" s="4">
        <f t="shared" si="42"/>
        <v>0</v>
      </c>
      <c r="M225" s="18"/>
    </row>
    <row r="226" spans="2:13" ht="13" x14ac:dyDescent="0.3">
      <c r="B226" s="26"/>
      <c r="C226" s="27"/>
      <c r="D226" s="15"/>
      <c r="E226" s="131">
        <f t="shared" si="35"/>
        <v>0</v>
      </c>
      <c r="F226" s="4">
        <f t="shared" si="36"/>
        <v>0</v>
      </c>
      <c r="G226" s="4">
        <f t="shared" si="37"/>
        <v>0</v>
      </c>
      <c r="H226" s="4">
        <f t="shared" si="38"/>
        <v>0</v>
      </c>
      <c r="I226" s="4">
        <f t="shared" si="39"/>
        <v>0</v>
      </c>
      <c r="J226" s="4">
        <f t="shared" si="40"/>
        <v>0</v>
      </c>
      <c r="K226" s="4">
        <f t="shared" si="41"/>
        <v>0</v>
      </c>
      <c r="L226" s="4">
        <f t="shared" si="42"/>
        <v>0</v>
      </c>
      <c r="M226" s="18"/>
    </row>
    <row r="227" spans="2:13" ht="13" x14ac:dyDescent="0.3">
      <c r="B227" s="26"/>
      <c r="C227" s="27"/>
      <c r="D227" s="15"/>
      <c r="E227" s="131">
        <f t="shared" si="35"/>
        <v>0</v>
      </c>
      <c r="F227" s="4">
        <f t="shared" si="36"/>
        <v>0</v>
      </c>
      <c r="G227" s="4">
        <f t="shared" si="37"/>
        <v>0</v>
      </c>
      <c r="H227" s="4">
        <f t="shared" si="38"/>
        <v>0</v>
      </c>
      <c r="I227" s="4">
        <f t="shared" si="39"/>
        <v>0</v>
      </c>
      <c r="J227" s="4">
        <f t="shared" si="40"/>
        <v>0</v>
      </c>
      <c r="K227" s="4">
        <f t="shared" si="41"/>
        <v>0</v>
      </c>
      <c r="L227" s="4">
        <f t="shared" si="42"/>
        <v>0</v>
      </c>
      <c r="M227" s="18"/>
    </row>
    <row r="228" spans="2:13" ht="13" x14ac:dyDescent="0.3">
      <c r="B228" s="26"/>
      <c r="C228" s="27"/>
      <c r="D228" s="15"/>
      <c r="E228" s="131">
        <f t="shared" si="35"/>
        <v>0</v>
      </c>
      <c r="F228" s="4">
        <f t="shared" si="36"/>
        <v>0</v>
      </c>
      <c r="G228" s="4">
        <f t="shared" si="37"/>
        <v>0</v>
      </c>
      <c r="H228" s="4">
        <f t="shared" si="38"/>
        <v>0</v>
      </c>
      <c r="I228" s="4">
        <f t="shared" si="39"/>
        <v>0</v>
      </c>
      <c r="J228" s="4">
        <f t="shared" si="40"/>
        <v>0</v>
      </c>
      <c r="K228" s="4">
        <f t="shared" si="41"/>
        <v>0</v>
      </c>
      <c r="L228" s="4">
        <f t="shared" si="42"/>
        <v>0</v>
      </c>
      <c r="M228" s="18"/>
    </row>
    <row r="229" spans="2:13" ht="13" x14ac:dyDescent="0.3">
      <c r="B229" s="26"/>
      <c r="C229" s="27"/>
      <c r="D229" s="15"/>
      <c r="E229" s="131">
        <f t="shared" si="35"/>
        <v>0</v>
      </c>
      <c r="F229" s="4">
        <f t="shared" si="36"/>
        <v>0</v>
      </c>
      <c r="G229" s="4">
        <f t="shared" si="37"/>
        <v>0</v>
      </c>
      <c r="H229" s="4">
        <f t="shared" si="38"/>
        <v>0</v>
      </c>
      <c r="I229" s="4">
        <f t="shared" si="39"/>
        <v>0</v>
      </c>
      <c r="J229" s="4">
        <f t="shared" si="40"/>
        <v>0</v>
      </c>
      <c r="K229" s="4">
        <f t="shared" si="41"/>
        <v>0</v>
      </c>
      <c r="L229" s="4">
        <f t="shared" si="42"/>
        <v>0</v>
      </c>
      <c r="M229" s="18"/>
    </row>
    <row r="230" spans="2:13" ht="13" x14ac:dyDescent="0.3">
      <c r="B230" s="26"/>
      <c r="C230" s="27"/>
      <c r="D230" s="15"/>
      <c r="E230" s="131">
        <f t="shared" si="35"/>
        <v>0</v>
      </c>
      <c r="F230" s="4">
        <f t="shared" si="36"/>
        <v>0</v>
      </c>
      <c r="G230" s="4">
        <f t="shared" si="37"/>
        <v>0</v>
      </c>
      <c r="H230" s="4">
        <f t="shared" si="38"/>
        <v>0</v>
      </c>
      <c r="I230" s="4">
        <f t="shared" si="39"/>
        <v>0</v>
      </c>
      <c r="J230" s="4">
        <f t="shared" si="40"/>
        <v>0</v>
      </c>
      <c r="K230" s="4">
        <f t="shared" si="41"/>
        <v>0</v>
      </c>
      <c r="L230" s="4">
        <f t="shared" si="42"/>
        <v>0</v>
      </c>
      <c r="M230" s="18"/>
    </row>
    <row r="231" spans="2:13" ht="13" x14ac:dyDescent="0.3">
      <c r="B231" s="26"/>
      <c r="C231" s="27"/>
      <c r="D231" s="15"/>
      <c r="E231" s="131">
        <f t="shared" si="35"/>
        <v>0</v>
      </c>
      <c r="F231" s="4">
        <f t="shared" si="36"/>
        <v>0</v>
      </c>
      <c r="G231" s="4">
        <f t="shared" si="37"/>
        <v>0</v>
      </c>
      <c r="H231" s="4">
        <f t="shared" si="38"/>
        <v>0</v>
      </c>
      <c r="I231" s="4">
        <f t="shared" si="39"/>
        <v>0</v>
      </c>
      <c r="J231" s="4">
        <f t="shared" si="40"/>
        <v>0</v>
      </c>
      <c r="K231" s="4">
        <f t="shared" si="41"/>
        <v>0</v>
      </c>
      <c r="L231" s="4">
        <f t="shared" si="42"/>
        <v>0</v>
      </c>
      <c r="M231" s="18"/>
    </row>
    <row r="232" spans="2:13" ht="13" x14ac:dyDescent="0.3">
      <c r="B232" s="26"/>
      <c r="C232" s="27"/>
      <c r="D232" s="15"/>
      <c r="E232" s="131">
        <f t="shared" si="35"/>
        <v>0</v>
      </c>
      <c r="F232" s="4">
        <f t="shared" si="36"/>
        <v>0</v>
      </c>
      <c r="G232" s="4">
        <f t="shared" si="37"/>
        <v>0</v>
      </c>
      <c r="H232" s="4">
        <f t="shared" si="38"/>
        <v>0</v>
      </c>
      <c r="I232" s="4">
        <f t="shared" si="39"/>
        <v>0</v>
      </c>
      <c r="J232" s="4">
        <f t="shared" si="40"/>
        <v>0</v>
      </c>
      <c r="K232" s="4">
        <f t="shared" si="41"/>
        <v>0</v>
      </c>
      <c r="L232" s="4">
        <f t="shared" si="42"/>
        <v>0</v>
      </c>
      <c r="M232" s="18"/>
    </row>
    <row r="233" spans="2:13" ht="13" x14ac:dyDescent="0.3">
      <c r="B233" s="26"/>
      <c r="C233" s="27"/>
      <c r="D233" s="15"/>
      <c r="E233" s="131">
        <f t="shared" si="35"/>
        <v>0</v>
      </c>
      <c r="F233" s="4">
        <f t="shared" si="36"/>
        <v>0</v>
      </c>
      <c r="G233" s="4">
        <f t="shared" si="37"/>
        <v>0</v>
      </c>
      <c r="H233" s="4">
        <f t="shared" si="38"/>
        <v>0</v>
      </c>
      <c r="I233" s="4">
        <f t="shared" si="39"/>
        <v>0</v>
      </c>
      <c r="J233" s="4">
        <f t="shared" si="40"/>
        <v>0</v>
      </c>
      <c r="K233" s="4">
        <f t="shared" si="41"/>
        <v>0</v>
      </c>
      <c r="L233" s="4">
        <f t="shared" si="42"/>
        <v>0</v>
      </c>
      <c r="M233" s="18"/>
    </row>
    <row r="234" spans="2:13" ht="13" x14ac:dyDescent="0.3">
      <c r="B234" s="26"/>
      <c r="C234" s="27"/>
      <c r="D234" s="15"/>
      <c r="E234" s="131">
        <f t="shared" si="35"/>
        <v>0</v>
      </c>
      <c r="F234" s="4">
        <f t="shared" si="36"/>
        <v>0</v>
      </c>
      <c r="G234" s="4">
        <f t="shared" si="37"/>
        <v>0</v>
      </c>
      <c r="H234" s="4">
        <f t="shared" si="38"/>
        <v>0</v>
      </c>
      <c r="I234" s="4">
        <f t="shared" si="39"/>
        <v>0</v>
      </c>
      <c r="J234" s="4">
        <f t="shared" si="40"/>
        <v>0</v>
      </c>
      <c r="K234" s="4">
        <f t="shared" si="41"/>
        <v>0</v>
      </c>
      <c r="L234" s="4">
        <f t="shared" si="42"/>
        <v>0</v>
      </c>
      <c r="M234" s="18"/>
    </row>
    <row r="235" spans="2:13" ht="13" x14ac:dyDescent="0.3">
      <c r="B235" s="26"/>
      <c r="C235" s="27"/>
      <c r="D235" s="15"/>
      <c r="E235" s="131">
        <f t="shared" si="35"/>
        <v>0</v>
      </c>
      <c r="F235" s="4">
        <f t="shared" si="36"/>
        <v>0</v>
      </c>
      <c r="G235" s="4">
        <f t="shared" si="37"/>
        <v>0</v>
      </c>
      <c r="H235" s="4">
        <f t="shared" si="38"/>
        <v>0</v>
      </c>
      <c r="I235" s="4">
        <f t="shared" si="39"/>
        <v>0</v>
      </c>
      <c r="J235" s="4">
        <f t="shared" si="40"/>
        <v>0</v>
      </c>
      <c r="K235" s="4">
        <f t="shared" si="41"/>
        <v>0</v>
      </c>
      <c r="L235" s="4">
        <f t="shared" si="42"/>
        <v>0</v>
      </c>
      <c r="M235" s="18"/>
    </row>
    <row r="236" spans="2:13" ht="13" x14ac:dyDescent="0.3">
      <c r="B236" s="26"/>
      <c r="C236" s="27"/>
      <c r="D236" s="15"/>
      <c r="E236" s="131">
        <f t="shared" si="35"/>
        <v>0</v>
      </c>
      <c r="F236" s="4">
        <f t="shared" si="36"/>
        <v>0</v>
      </c>
      <c r="G236" s="4">
        <f t="shared" si="37"/>
        <v>0</v>
      </c>
      <c r="H236" s="4">
        <f t="shared" si="38"/>
        <v>0</v>
      </c>
      <c r="I236" s="4">
        <f t="shared" si="39"/>
        <v>0</v>
      </c>
      <c r="J236" s="4">
        <f t="shared" si="40"/>
        <v>0</v>
      </c>
      <c r="K236" s="4">
        <f t="shared" si="41"/>
        <v>0</v>
      </c>
      <c r="L236" s="4">
        <f t="shared" si="42"/>
        <v>0</v>
      </c>
      <c r="M236" s="18"/>
    </row>
    <row r="237" spans="2:13" ht="13" x14ac:dyDescent="0.3">
      <c r="B237" s="26"/>
      <c r="C237" s="27"/>
      <c r="D237" s="15"/>
      <c r="E237" s="131">
        <f t="shared" si="35"/>
        <v>0</v>
      </c>
      <c r="F237" s="4">
        <f t="shared" si="36"/>
        <v>0</v>
      </c>
      <c r="G237" s="4">
        <f t="shared" si="37"/>
        <v>0</v>
      </c>
      <c r="H237" s="4">
        <f t="shared" si="38"/>
        <v>0</v>
      </c>
      <c r="I237" s="4">
        <f t="shared" si="39"/>
        <v>0</v>
      </c>
      <c r="J237" s="4">
        <f t="shared" si="40"/>
        <v>0</v>
      </c>
      <c r="K237" s="4">
        <f t="shared" si="41"/>
        <v>0</v>
      </c>
      <c r="L237" s="4">
        <f t="shared" si="42"/>
        <v>0</v>
      </c>
      <c r="M237" s="18"/>
    </row>
    <row r="238" spans="2:13" ht="13" x14ac:dyDescent="0.3">
      <c r="B238" s="26"/>
      <c r="C238" s="27"/>
      <c r="D238" s="15"/>
      <c r="E238" s="131">
        <f t="shared" si="35"/>
        <v>0</v>
      </c>
      <c r="F238" s="4">
        <f t="shared" si="36"/>
        <v>0</v>
      </c>
      <c r="G238" s="4">
        <f t="shared" si="37"/>
        <v>0</v>
      </c>
      <c r="H238" s="4">
        <f t="shared" si="38"/>
        <v>0</v>
      </c>
      <c r="I238" s="4">
        <f t="shared" si="39"/>
        <v>0</v>
      </c>
      <c r="J238" s="4">
        <f t="shared" si="40"/>
        <v>0</v>
      </c>
      <c r="K238" s="4">
        <f t="shared" si="41"/>
        <v>0</v>
      </c>
      <c r="L238" s="4">
        <f t="shared" si="42"/>
        <v>0</v>
      </c>
      <c r="M238" s="18"/>
    </row>
    <row r="239" spans="2:13" ht="13" x14ac:dyDescent="0.3">
      <c r="B239" s="26"/>
      <c r="C239" s="27"/>
      <c r="D239" s="15"/>
      <c r="E239" s="131">
        <f t="shared" si="35"/>
        <v>0</v>
      </c>
      <c r="F239" s="4">
        <f t="shared" si="36"/>
        <v>0</v>
      </c>
      <c r="G239" s="4">
        <f t="shared" si="37"/>
        <v>0</v>
      </c>
      <c r="H239" s="4">
        <f t="shared" si="38"/>
        <v>0</v>
      </c>
      <c r="I239" s="4">
        <f t="shared" si="39"/>
        <v>0</v>
      </c>
      <c r="J239" s="4">
        <f t="shared" si="40"/>
        <v>0</v>
      </c>
      <c r="K239" s="4">
        <f t="shared" si="41"/>
        <v>0</v>
      </c>
      <c r="L239" s="4">
        <f t="shared" si="42"/>
        <v>0</v>
      </c>
      <c r="M239" s="18"/>
    </row>
    <row r="240" spans="2:13" ht="13" x14ac:dyDescent="0.3">
      <c r="B240" s="26"/>
      <c r="C240" s="27"/>
      <c r="D240" s="15"/>
      <c r="E240" s="131">
        <f t="shared" si="35"/>
        <v>0</v>
      </c>
      <c r="F240" s="4">
        <f t="shared" si="36"/>
        <v>0</v>
      </c>
      <c r="G240" s="4">
        <f t="shared" si="37"/>
        <v>0</v>
      </c>
      <c r="H240" s="4">
        <f t="shared" si="38"/>
        <v>0</v>
      </c>
      <c r="I240" s="4">
        <f t="shared" si="39"/>
        <v>0</v>
      </c>
      <c r="J240" s="4">
        <f t="shared" si="40"/>
        <v>0</v>
      </c>
      <c r="K240" s="4">
        <f t="shared" si="41"/>
        <v>0</v>
      </c>
      <c r="L240" s="4">
        <f t="shared" si="42"/>
        <v>0</v>
      </c>
      <c r="M240" s="18"/>
    </row>
    <row r="241" spans="2:13" ht="13" x14ac:dyDescent="0.3">
      <c r="B241" s="26"/>
      <c r="C241" s="27"/>
      <c r="D241" s="15"/>
      <c r="E241" s="131">
        <f t="shared" si="35"/>
        <v>0</v>
      </c>
      <c r="F241" s="4">
        <f t="shared" si="36"/>
        <v>0</v>
      </c>
      <c r="G241" s="4">
        <f t="shared" si="37"/>
        <v>0</v>
      </c>
      <c r="H241" s="4">
        <f t="shared" si="38"/>
        <v>0</v>
      </c>
      <c r="I241" s="4">
        <f t="shared" si="39"/>
        <v>0</v>
      </c>
      <c r="J241" s="4">
        <f t="shared" si="40"/>
        <v>0</v>
      </c>
      <c r="K241" s="4">
        <f t="shared" si="41"/>
        <v>0</v>
      </c>
      <c r="L241" s="4">
        <f t="shared" si="42"/>
        <v>0</v>
      </c>
      <c r="M241" s="18"/>
    </row>
    <row r="242" spans="2:13" ht="13" x14ac:dyDescent="0.3">
      <c r="B242" s="26"/>
      <c r="C242" s="27"/>
      <c r="D242" s="15"/>
      <c r="E242" s="131">
        <f t="shared" si="35"/>
        <v>0</v>
      </c>
      <c r="F242" s="4">
        <f t="shared" si="36"/>
        <v>0</v>
      </c>
      <c r="G242" s="4">
        <f t="shared" si="37"/>
        <v>0</v>
      </c>
      <c r="H242" s="4">
        <f t="shared" si="38"/>
        <v>0</v>
      </c>
      <c r="I242" s="4">
        <f t="shared" si="39"/>
        <v>0</v>
      </c>
      <c r="J242" s="4">
        <f t="shared" si="40"/>
        <v>0</v>
      </c>
      <c r="K242" s="4">
        <f t="shared" si="41"/>
        <v>0</v>
      </c>
      <c r="L242" s="4">
        <f t="shared" si="42"/>
        <v>0</v>
      </c>
      <c r="M242" s="18"/>
    </row>
    <row r="243" spans="2:13" ht="13" x14ac:dyDescent="0.3">
      <c r="B243" s="26"/>
      <c r="C243" s="27"/>
      <c r="D243" s="15"/>
      <c r="E243" s="131">
        <f t="shared" si="35"/>
        <v>0</v>
      </c>
      <c r="F243" s="4">
        <f t="shared" si="36"/>
        <v>0</v>
      </c>
      <c r="G243" s="4">
        <f t="shared" si="37"/>
        <v>0</v>
      </c>
      <c r="H243" s="4">
        <f t="shared" si="38"/>
        <v>0</v>
      </c>
      <c r="I243" s="4">
        <f t="shared" si="39"/>
        <v>0</v>
      </c>
      <c r="J243" s="4">
        <f t="shared" si="40"/>
        <v>0</v>
      </c>
      <c r="K243" s="4">
        <f t="shared" si="41"/>
        <v>0</v>
      </c>
      <c r="L243" s="4">
        <f t="shared" si="42"/>
        <v>0</v>
      </c>
      <c r="M243" s="18"/>
    </row>
    <row r="244" spans="2:13" ht="13" x14ac:dyDescent="0.3">
      <c r="B244" s="26"/>
      <c r="C244" s="27"/>
      <c r="D244" s="15"/>
      <c r="E244" s="131">
        <f t="shared" si="35"/>
        <v>0</v>
      </c>
      <c r="F244" s="4">
        <f t="shared" si="36"/>
        <v>0</v>
      </c>
      <c r="G244" s="4">
        <f t="shared" si="37"/>
        <v>0</v>
      </c>
      <c r="H244" s="4">
        <f t="shared" si="38"/>
        <v>0</v>
      </c>
      <c r="I244" s="4">
        <f t="shared" si="39"/>
        <v>0</v>
      </c>
      <c r="J244" s="4">
        <f t="shared" si="40"/>
        <v>0</v>
      </c>
      <c r="K244" s="4">
        <f t="shared" si="41"/>
        <v>0</v>
      </c>
      <c r="L244" s="4">
        <f t="shared" si="42"/>
        <v>0</v>
      </c>
      <c r="M244" s="18"/>
    </row>
    <row r="245" spans="2:13" ht="13" x14ac:dyDescent="0.3">
      <c r="B245" s="26"/>
      <c r="C245" s="27"/>
      <c r="D245" s="15"/>
      <c r="E245" s="131">
        <f t="shared" si="35"/>
        <v>0</v>
      </c>
      <c r="F245" s="4">
        <f t="shared" si="36"/>
        <v>0</v>
      </c>
      <c r="G245" s="4">
        <f t="shared" si="37"/>
        <v>0</v>
      </c>
      <c r="H245" s="4">
        <f t="shared" si="38"/>
        <v>0</v>
      </c>
      <c r="I245" s="4">
        <f t="shared" si="39"/>
        <v>0</v>
      </c>
      <c r="J245" s="4">
        <f t="shared" si="40"/>
        <v>0</v>
      </c>
      <c r="K245" s="4">
        <f t="shared" si="41"/>
        <v>0</v>
      </c>
      <c r="L245" s="4">
        <f t="shared" si="42"/>
        <v>0</v>
      </c>
      <c r="M245" s="18"/>
    </row>
    <row r="246" spans="2:13" ht="13" x14ac:dyDescent="0.3">
      <c r="B246" s="26"/>
      <c r="C246" s="27"/>
      <c r="D246" s="15"/>
      <c r="E246" s="131">
        <f t="shared" si="35"/>
        <v>0</v>
      </c>
      <c r="F246" s="4">
        <f t="shared" si="36"/>
        <v>0</v>
      </c>
      <c r="G246" s="4">
        <f t="shared" si="37"/>
        <v>0</v>
      </c>
      <c r="H246" s="4">
        <f t="shared" si="38"/>
        <v>0</v>
      </c>
      <c r="I246" s="4">
        <f t="shared" si="39"/>
        <v>0</v>
      </c>
      <c r="J246" s="4">
        <f t="shared" si="40"/>
        <v>0</v>
      </c>
      <c r="K246" s="4">
        <f t="shared" si="41"/>
        <v>0</v>
      </c>
      <c r="L246" s="4">
        <f t="shared" si="42"/>
        <v>0</v>
      </c>
      <c r="M246" s="18"/>
    </row>
    <row r="247" spans="2:13" ht="13" x14ac:dyDescent="0.3">
      <c r="B247" s="26"/>
      <c r="C247" s="27"/>
      <c r="D247" s="15"/>
      <c r="E247" s="131">
        <f t="shared" si="35"/>
        <v>0</v>
      </c>
      <c r="F247" s="4">
        <f t="shared" si="36"/>
        <v>0</v>
      </c>
      <c r="G247" s="4">
        <f t="shared" si="37"/>
        <v>0</v>
      </c>
      <c r="H247" s="4">
        <f t="shared" si="38"/>
        <v>0</v>
      </c>
      <c r="I247" s="4">
        <f t="shared" si="39"/>
        <v>0</v>
      </c>
      <c r="J247" s="4">
        <f t="shared" si="40"/>
        <v>0</v>
      </c>
      <c r="K247" s="4">
        <f t="shared" si="41"/>
        <v>0</v>
      </c>
      <c r="L247" s="4">
        <f t="shared" si="42"/>
        <v>0</v>
      </c>
      <c r="M247" s="18"/>
    </row>
    <row r="248" spans="2:13" ht="13" x14ac:dyDescent="0.3">
      <c r="B248" s="26"/>
      <c r="C248" s="27"/>
      <c r="D248" s="15"/>
      <c r="E248" s="131">
        <f t="shared" si="35"/>
        <v>0</v>
      </c>
      <c r="F248" s="4">
        <f t="shared" si="36"/>
        <v>0</v>
      </c>
      <c r="G248" s="4">
        <f t="shared" si="37"/>
        <v>0</v>
      </c>
      <c r="H248" s="4">
        <f t="shared" si="38"/>
        <v>0</v>
      </c>
      <c r="I248" s="4">
        <f t="shared" si="39"/>
        <v>0</v>
      </c>
      <c r="J248" s="4">
        <f t="shared" si="40"/>
        <v>0</v>
      </c>
      <c r="K248" s="4">
        <f t="shared" si="41"/>
        <v>0</v>
      </c>
      <c r="L248" s="4">
        <f t="shared" si="42"/>
        <v>0</v>
      </c>
      <c r="M248" s="18"/>
    </row>
    <row r="249" spans="2:13" ht="13" x14ac:dyDescent="0.3">
      <c r="B249" s="26"/>
      <c r="C249" s="27"/>
      <c r="D249" s="15"/>
      <c r="E249" s="131">
        <f t="shared" si="35"/>
        <v>0</v>
      </c>
      <c r="F249" s="4">
        <f t="shared" si="36"/>
        <v>0</v>
      </c>
      <c r="G249" s="4">
        <f t="shared" si="37"/>
        <v>0</v>
      </c>
      <c r="H249" s="4">
        <f t="shared" si="38"/>
        <v>0</v>
      </c>
      <c r="I249" s="4">
        <f t="shared" si="39"/>
        <v>0</v>
      </c>
      <c r="J249" s="4">
        <f t="shared" si="40"/>
        <v>0</v>
      </c>
      <c r="K249" s="4">
        <f t="shared" si="41"/>
        <v>0</v>
      </c>
      <c r="L249" s="4">
        <f t="shared" si="42"/>
        <v>0</v>
      </c>
      <c r="M249" s="18"/>
    </row>
    <row r="250" spans="2:13" ht="13" x14ac:dyDescent="0.3">
      <c r="B250" s="26"/>
      <c r="C250" s="27"/>
      <c r="D250" s="15"/>
      <c r="E250" s="131">
        <f t="shared" si="35"/>
        <v>0</v>
      </c>
      <c r="F250" s="4">
        <f t="shared" si="36"/>
        <v>0</v>
      </c>
      <c r="G250" s="4">
        <f t="shared" si="37"/>
        <v>0</v>
      </c>
      <c r="H250" s="4">
        <f t="shared" si="38"/>
        <v>0</v>
      </c>
      <c r="I250" s="4">
        <f t="shared" si="39"/>
        <v>0</v>
      </c>
      <c r="J250" s="4">
        <f t="shared" si="40"/>
        <v>0</v>
      </c>
      <c r="K250" s="4">
        <f t="shared" si="41"/>
        <v>0</v>
      </c>
      <c r="L250" s="4">
        <f t="shared" si="42"/>
        <v>0</v>
      </c>
      <c r="M250" s="18"/>
    </row>
    <row r="251" spans="2:13" ht="13" x14ac:dyDescent="0.3">
      <c r="B251" s="26"/>
      <c r="C251" s="27"/>
      <c r="D251" s="15"/>
      <c r="E251" s="131">
        <f t="shared" si="35"/>
        <v>0</v>
      </c>
      <c r="F251" s="4">
        <f t="shared" si="36"/>
        <v>0</v>
      </c>
      <c r="G251" s="4">
        <f t="shared" si="37"/>
        <v>0</v>
      </c>
      <c r="H251" s="4">
        <f t="shared" si="38"/>
        <v>0</v>
      </c>
      <c r="I251" s="4">
        <f t="shared" si="39"/>
        <v>0</v>
      </c>
      <c r="J251" s="4">
        <f t="shared" si="40"/>
        <v>0</v>
      </c>
      <c r="K251" s="4">
        <f t="shared" si="41"/>
        <v>0</v>
      </c>
      <c r="L251" s="4">
        <f t="shared" si="42"/>
        <v>0</v>
      </c>
      <c r="M251" s="18"/>
    </row>
    <row r="252" spans="2:13" ht="13" x14ac:dyDescent="0.3">
      <c r="B252" s="26"/>
      <c r="C252" s="27"/>
      <c r="D252" s="15"/>
      <c r="E252" s="131">
        <f t="shared" si="35"/>
        <v>0</v>
      </c>
      <c r="F252" s="4">
        <f t="shared" si="36"/>
        <v>0</v>
      </c>
      <c r="G252" s="4">
        <f t="shared" si="37"/>
        <v>0</v>
      </c>
      <c r="H252" s="4">
        <f t="shared" si="38"/>
        <v>0</v>
      </c>
      <c r="I252" s="4">
        <f t="shared" si="39"/>
        <v>0</v>
      </c>
      <c r="J252" s="4">
        <f t="shared" si="40"/>
        <v>0</v>
      </c>
      <c r="K252" s="4">
        <f t="shared" si="41"/>
        <v>0</v>
      </c>
      <c r="L252" s="4">
        <f t="shared" si="42"/>
        <v>0</v>
      </c>
      <c r="M252" s="18"/>
    </row>
    <row r="253" spans="2:13" ht="13" x14ac:dyDescent="0.3">
      <c r="B253" s="26"/>
      <c r="C253" s="27"/>
      <c r="D253" s="15"/>
      <c r="E253" s="131">
        <f t="shared" si="35"/>
        <v>0</v>
      </c>
      <c r="F253" s="4">
        <f t="shared" si="36"/>
        <v>0</v>
      </c>
      <c r="G253" s="4">
        <f t="shared" si="37"/>
        <v>0</v>
      </c>
      <c r="H253" s="4">
        <f t="shared" si="38"/>
        <v>0</v>
      </c>
      <c r="I253" s="4">
        <f t="shared" si="39"/>
        <v>0</v>
      </c>
      <c r="J253" s="4">
        <f t="shared" si="40"/>
        <v>0</v>
      </c>
      <c r="K253" s="4">
        <f t="shared" si="41"/>
        <v>0</v>
      </c>
      <c r="L253" s="4">
        <f t="shared" si="42"/>
        <v>0</v>
      </c>
      <c r="M253" s="18"/>
    </row>
    <row r="254" spans="2:13" ht="13" x14ac:dyDescent="0.3">
      <c r="B254" s="26"/>
      <c r="C254" s="27"/>
      <c r="D254" s="15"/>
      <c r="E254" s="131">
        <f t="shared" si="35"/>
        <v>0</v>
      </c>
      <c r="F254" s="4">
        <f t="shared" si="36"/>
        <v>0</v>
      </c>
      <c r="G254" s="4">
        <f t="shared" si="37"/>
        <v>0</v>
      </c>
      <c r="H254" s="4">
        <f t="shared" si="38"/>
        <v>0</v>
      </c>
      <c r="I254" s="4">
        <f t="shared" si="39"/>
        <v>0</v>
      </c>
      <c r="J254" s="4">
        <f t="shared" si="40"/>
        <v>0</v>
      </c>
      <c r="K254" s="4">
        <f t="shared" si="41"/>
        <v>0</v>
      </c>
      <c r="L254" s="4">
        <f t="shared" si="42"/>
        <v>0</v>
      </c>
      <c r="M254" s="18"/>
    </row>
    <row r="255" spans="2:13" ht="13" x14ac:dyDescent="0.3">
      <c r="B255" s="26"/>
      <c r="C255" s="27"/>
      <c r="D255" s="15"/>
      <c r="E255" s="131">
        <f t="shared" si="35"/>
        <v>0</v>
      </c>
      <c r="F255" s="4">
        <f t="shared" si="36"/>
        <v>0</v>
      </c>
      <c r="G255" s="4">
        <f t="shared" si="37"/>
        <v>0</v>
      </c>
      <c r="H255" s="4">
        <f t="shared" si="38"/>
        <v>0</v>
      </c>
      <c r="I255" s="4">
        <f t="shared" si="39"/>
        <v>0</v>
      </c>
      <c r="J255" s="4">
        <f t="shared" si="40"/>
        <v>0</v>
      </c>
      <c r="K255" s="4">
        <f t="shared" si="41"/>
        <v>0</v>
      </c>
      <c r="L255" s="4">
        <f t="shared" si="42"/>
        <v>0</v>
      </c>
      <c r="M255" s="18"/>
    </row>
    <row r="256" spans="2:13" ht="13" x14ac:dyDescent="0.3">
      <c r="B256" s="26"/>
      <c r="C256" s="27"/>
      <c r="D256" s="15"/>
      <c r="E256" s="131">
        <f t="shared" si="35"/>
        <v>0</v>
      </c>
      <c r="F256" s="4">
        <f t="shared" si="36"/>
        <v>0</v>
      </c>
      <c r="G256" s="4">
        <f t="shared" si="37"/>
        <v>0</v>
      </c>
      <c r="H256" s="4">
        <f t="shared" si="38"/>
        <v>0</v>
      </c>
      <c r="I256" s="4">
        <f t="shared" si="39"/>
        <v>0</v>
      </c>
      <c r="J256" s="4">
        <f t="shared" si="40"/>
        <v>0</v>
      </c>
      <c r="K256" s="4">
        <f t="shared" si="41"/>
        <v>0</v>
      </c>
      <c r="L256" s="4">
        <f t="shared" si="42"/>
        <v>0</v>
      </c>
      <c r="M256" s="18"/>
    </row>
    <row r="257" spans="2:13" ht="13" x14ac:dyDescent="0.3">
      <c r="B257" s="26"/>
      <c r="C257" s="27"/>
      <c r="D257" s="15"/>
      <c r="E257" s="131">
        <f t="shared" si="35"/>
        <v>0</v>
      </c>
      <c r="F257" s="4">
        <f t="shared" si="36"/>
        <v>0</v>
      </c>
      <c r="G257" s="4">
        <f t="shared" si="37"/>
        <v>0</v>
      </c>
      <c r="H257" s="4">
        <f t="shared" si="38"/>
        <v>0</v>
      </c>
      <c r="I257" s="4">
        <f t="shared" si="39"/>
        <v>0</v>
      </c>
      <c r="J257" s="4">
        <f t="shared" si="40"/>
        <v>0</v>
      </c>
      <c r="K257" s="4">
        <f t="shared" si="41"/>
        <v>0</v>
      </c>
      <c r="L257" s="4">
        <f t="shared" si="42"/>
        <v>0</v>
      </c>
      <c r="M257" s="18"/>
    </row>
    <row r="258" spans="2:13" ht="13" x14ac:dyDescent="0.3">
      <c r="B258" s="26"/>
      <c r="C258" s="27"/>
      <c r="D258" s="15"/>
      <c r="E258" s="131">
        <f t="shared" si="35"/>
        <v>0</v>
      </c>
      <c r="F258" s="4">
        <f t="shared" si="36"/>
        <v>0</v>
      </c>
      <c r="G258" s="4">
        <f t="shared" si="37"/>
        <v>0</v>
      </c>
      <c r="H258" s="4">
        <f t="shared" si="38"/>
        <v>0</v>
      </c>
      <c r="I258" s="4">
        <f t="shared" si="39"/>
        <v>0</v>
      </c>
      <c r="J258" s="4">
        <f t="shared" si="40"/>
        <v>0</v>
      </c>
      <c r="K258" s="4">
        <f t="shared" si="41"/>
        <v>0</v>
      </c>
      <c r="L258" s="4">
        <f t="shared" si="42"/>
        <v>0</v>
      </c>
      <c r="M258" s="18"/>
    </row>
    <row r="259" spans="2:13" ht="13" x14ac:dyDescent="0.3">
      <c r="B259" s="26"/>
      <c r="C259" s="27"/>
      <c r="D259" s="15"/>
      <c r="E259" s="131">
        <f t="shared" si="35"/>
        <v>0</v>
      </c>
      <c r="F259" s="4">
        <f t="shared" si="36"/>
        <v>0</v>
      </c>
      <c r="G259" s="4">
        <f t="shared" si="37"/>
        <v>0</v>
      </c>
      <c r="H259" s="4">
        <f t="shared" si="38"/>
        <v>0</v>
      </c>
      <c r="I259" s="4">
        <f t="shared" si="39"/>
        <v>0</v>
      </c>
      <c r="J259" s="4">
        <f t="shared" si="40"/>
        <v>0</v>
      </c>
      <c r="K259" s="4">
        <f t="shared" si="41"/>
        <v>0</v>
      </c>
      <c r="L259" s="4">
        <f t="shared" si="42"/>
        <v>0</v>
      </c>
      <c r="M259" s="18"/>
    </row>
    <row r="260" spans="2:13" ht="13" x14ac:dyDescent="0.3">
      <c r="B260" s="26"/>
      <c r="C260" s="27"/>
      <c r="D260" s="15"/>
      <c r="E260" s="131">
        <f t="shared" si="35"/>
        <v>0</v>
      </c>
      <c r="F260" s="4">
        <f t="shared" si="36"/>
        <v>0</v>
      </c>
      <c r="G260" s="4">
        <f t="shared" si="37"/>
        <v>0</v>
      </c>
      <c r="H260" s="4">
        <f t="shared" si="38"/>
        <v>0</v>
      </c>
      <c r="I260" s="4">
        <f t="shared" si="39"/>
        <v>0</v>
      </c>
      <c r="J260" s="4">
        <f t="shared" si="40"/>
        <v>0</v>
      </c>
      <c r="K260" s="4">
        <f t="shared" si="41"/>
        <v>0</v>
      </c>
      <c r="L260" s="4">
        <f t="shared" si="42"/>
        <v>0</v>
      </c>
      <c r="M260" s="18"/>
    </row>
    <row r="261" spans="2:13" ht="13" x14ac:dyDescent="0.3">
      <c r="B261" s="26"/>
      <c r="C261" s="27"/>
      <c r="D261" s="15"/>
      <c r="E261" s="131">
        <f t="shared" si="35"/>
        <v>0</v>
      </c>
      <c r="F261" s="4">
        <f t="shared" si="36"/>
        <v>0</v>
      </c>
      <c r="G261" s="4">
        <f t="shared" si="37"/>
        <v>0</v>
      </c>
      <c r="H261" s="4">
        <f t="shared" si="38"/>
        <v>0</v>
      </c>
      <c r="I261" s="4">
        <f t="shared" si="39"/>
        <v>0</v>
      </c>
      <c r="J261" s="4">
        <f t="shared" si="40"/>
        <v>0</v>
      </c>
      <c r="K261" s="4">
        <f t="shared" si="41"/>
        <v>0</v>
      </c>
      <c r="L261" s="4">
        <f t="shared" si="42"/>
        <v>0</v>
      </c>
      <c r="M261" s="18"/>
    </row>
    <row r="262" spans="2:13" ht="13" x14ac:dyDescent="0.3">
      <c r="B262" s="26"/>
      <c r="C262" s="27"/>
      <c r="D262" s="15"/>
      <c r="E262" s="131">
        <f t="shared" si="35"/>
        <v>0</v>
      </c>
      <c r="F262" s="4">
        <f t="shared" si="36"/>
        <v>0</v>
      </c>
      <c r="G262" s="4">
        <f t="shared" si="37"/>
        <v>0</v>
      </c>
      <c r="H262" s="4">
        <f t="shared" si="38"/>
        <v>0</v>
      </c>
      <c r="I262" s="4">
        <f t="shared" si="39"/>
        <v>0</v>
      </c>
      <c r="J262" s="4">
        <f t="shared" si="40"/>
        <v>0</v>
      </c>
      <c r="K262" s="4">
        <f t="shared" si="41"/>
        <v>0</v>
      </c>
      <c r="L262" s="4">
        <f t="shared" si="42"/>
        <v>0</v>
      </c>
      <c r="M262" s="18"/>
    </row>
    <row r="263" spans="2:13" ht="13" x14ac:dyDescent="0.3">
      <c r="B263" s="26"/>
      <c r="C263" s="27"/>
      <c r="D263" s="15"/>
      <c r="E263" s="131">
        <f t="shared" si="35"/>
        <v>0</v>
      </c>
      <c r="F263" s="4">
        <f t="shared" si="36"/>
        <v>0</v>
      </c>
      <c r="G263" s="4">
        <f t="shared" si="37"/>
        <v>0</v>
      </c>
      <c r="H263" s="4">
        <f t="shared" si="38"/>
        <v>0</v>
      </c>
      <c r="I263" s="4">
        <f t="shared" si="39"/>
        <v>0</v>
      </c>
      <c r="J263" s="4">
        <f t="shared" si="40"/>
        <v>0</v>
      </c>
      <c r="K263" s="4">
        <f t="shared" si="41"/>
        <v>0</v>
      </c>
      <c r="L263" s="4">
        <f t="shared" si="42"/>
        <v>0</v>
      </c>
      <c r="M263" s="18"/>
    </row>
    <row r="264" spans="2:13" ht="13" x14ac:dyDescent="0.3">
      <c r="B264" s="26"/>
      <c r="C264" s="27"/>
      <c r="D264" s="15"/>
      <c r="E264" s="131">
        <f t="shared" si="35"/>
        <v>0</v>
      </c>
      <c r="F264" s="4">
        <f t="shared" si="36"/>
        <v>0</v>
      </c>
      <c r="G264" s="4">
        <f t="shared" si="37"/>
        <v>0</v>
      </c>
      <c r="H264" s="4">
        <f t="shared" si="38"/>
        <v>0</v>
      </c>
      <c r="I264" s="4">
        <f t="shared" si="39"/>
        <v>0</v>
      </c>
      <c r="J264" s="4">
        <f t="shared" si="40"/>
        <v>0</v>
      </c>
      <c r="K264" s="4">
        <f t="shared" si="41"/>
        <v>0</v>
      </c>
      <c r="L264" s="4">
        <f t="shared" si="42"/>
        <v>0</v>
      </c>
      <c r="M264" s="18"/>
    </row>
    <row r="265" spans="2:13" ht="13" x14ac:dyDescent="0.3">
      <c r="B265" s="26"/>
      <c r="C265" s="27"/>
      <c r="D265" s="15"/>
      <c r="E265" s="131">
        <f t="shared" si="35"/>
        <v>0</v>
      </c>
      <c r="F265" s="4">
        <f t="shared" si="36"/>
        <v>0</v>
      </c>
      <c r="G265" s="4">
        <f t="shared" si="37"/>
        <v>0</v>
      </c>
      <c r="H265" s="4">
        <f t="shared" si="38"/>
        <v>0</v>
      </c>
      <c r="I265" s="4">
        <f t="shared" si="39"/>
        <v>0</v>
      </c>
      <c r="J265" s="4">
        <f t="shared" si="40"/>
        <v>0</v>
      </c>
      <c r="K265" s="4">
        <f t="shared" si="41"/>
        <v>0</v>
      </c>
      <c r="L265" s="4">
        <f t="shared" si="42"/>
        <v>0</v>
      </c>
      <c r="M265" s="18"/>
    </row>
  </sheetData>
  <sheetProtection algorithmName="SHA-512" hashValue="W5M4L9uxgBand/2Kg0daTLk/+IW3X/eBdT5gbATw/G2S2PEK6e3FI+KAROCC0kTNTmwljabz7OipcH2wTfP/MQ==" saltValue="f1ksv2gBJ1WVH+AZrpDA8Q==" spinCount="100000" sheet="1" objects="1" scenarios="1"/>
  <mergeCells count="15">
    <mergeCell ref="K8:L8"/>
    <mergeCell ref="J3:K3"/>
    <mergeCell ref="K1:M1"/>
    <mergeCell ref="B9:C9"/>
    <mergeCell ref="H6:I6"/>
    <mergeCell ref="H7:I7"/>
    <mergeCell ref="H5:I5"/>
    <mergeCell ref="H8:I8"/>
    <mergeCell ref="E5:F5"/>
    <mergeCell ref="E8:F8"/>
    <mergeCell ref="G3:I3"/>
    <mergeCell ref="B1:J1"/>
    <mergeCell ref="K5:L5"/>
    <mergeCell ref="K6:L6"/>
    <mergeCell ref="K7:L7"/>
  </mergeCells>
  <phoneticPr fontId="1" type="noConversion"/>
  <pageMargins left="0.19685039370078741" right="0" top="0.39370078740157483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pane ySplit="1" topLeftCell="A32" activePane="bottomLeft" state="frozen"/>
      <selection pane="bottomLeft" activeCell="E23" sqref="E23"/>
    </sheetView>
  </sheetViews>
  <sheetFormatPr defaultRowHeight="12.5" x14ac:dyDescent="0.25"/>
  <cols>
    <col min="1" max="1" width="36.7265625" customWidth="1"/>
    <col min="2" max="2" width="12.7265625" customWidth="1"/>
    <col min="3" max="3" width="3.453125" customWidth="1"/>
    <col min="4" max="4" width="37.453125" customWidth="1"/>
  </cols>
  <sheetData>
    <row r="1" spans="1:5" ht="17.5" x14ac:dyDescent="0.35">
      <c r="A1" s="236" t="s">
        <v>14</v>
      </c>
      <c r="B1" s="236"/>
      <c r="C1" s="237"/>
      <c r="D1" s="238">
        <f>B4+E4+B13+E13+B21+E21+B29+E29+B37+E37+E45+B53+E53+B45</f>
        <v>0</v>
      </c>
      <c r="E1" s="239"/>
    </row>
    <row r="2" spans="1:5" ht="17.5" x14ac:dyDescent="0.35">
      <c r="A2" s="140"/>
      <c r="B2" s="140"/>
      <c r="C2" s="140"/>
      <c r="D2" s="141"/>
      <c r="E2" s="142"/>
    </row>
    <row r="3" spans="1:5" x14ac:dyDescent="0.25">
      <c r="A3" s="143"/>
      <c r="B3" s="143"/>
      <c r="C3" s="143"/>
      <c r="D3" s="143"/>
      <c r="E3" s="143"/>
    </row>
    <row r="4" spans="1:5" ht="14" x14ac:dyDescent="0.3">
      <c r="A4" s="34" t="s">
        <v>25</v>
      </c>
      <c r="B4" s="144">
        <f>SUM(B6:B12)</f>
        <v>0</v>
      </c>
      <c r="C4" s="143"/>
      <c r="D4" s="34" t="s">
        <v>23</v>
      </c>
      <c r="E4" s="144">
        <f>SUM(E6:E12)</f>
        <v>0</v>
      </c>
    </row>
    <row r="5" spans="1:5" x14ac:dyDescent="0.25">
      <c r="A5" s="132"/>
      <c r="B5" s="133"/>
      <c r="C5" s="143"/>
      <c r="D5" s="132"/>
      <c r="E5" s="133"/>
    </row>
    <row r="6" spans="1:5" x14ac:dyDescent="0.25">
      <c r="A6" s="37" t="s">
        <v>85</v>
      </c>
      <c r="B6" s="19"/>
      <c r="C6" s="143"/>
      <c r="D6" s="35" t="s">
        <v>35</v>
      </c>
      <c r="E6" s="19"/>
    </row>
    <row r="7" spans="1:5" x14ac:dyDescent="0.25">
      <c r="A7" s="35" t="s">
        <v>36</v>
      </c>
      <c r="B7" s="19"/>
      <c r="C7" s="143"/>
      <c r="D7" s="35" t="s">
        <v>32</v>
      </c>
      <c r="E7" s="19"/>
    </row>
    <row r="8" spans="1:5" x14ac:dyDescent="0.25">
      <c r="A8" s="35" t="s">
        <v>68</v>
      </c>
      <c r="B8" s="19"/>
      <c r="C8" s="143"/>
      <c r="D8" s="35"/>
      <c r="E8" s="19"/>
    </row>
    <row r="9" spans="1:5" x14ac:dyDescent="0.25">
      <c r="A9" s="35" t="s">
        <v>37</v>
      </c>
      <c r="B9" s="19"/>
      <c r="C9" s="143"/>
      <c r="D9" s="35" t="s">
        <v>38</v>
      </c>
      <c r="E9" s="19"/>
    </row>
    <row r="10" spans="1:5" x14ac:dyDescent="0.25">
      <c r="A10" s="35" t="s">
        <v>39</v>
      </c>
      <c r="B10" s="19"/>
      <c r="C10" s="143"/>
      <c r="D10" s="35"/>
      <c r="E10" s="19"/>
    </row>
    <row r="11" spans="1:5" x14ac:dyDescent="0.25">
      <c r="A11" s="37" t="s">
        <v>86</v>
      </c>
      <c r="B11" s="19"/>
      <c r="C11" s="143"/>
      <c r="D11" s="35"/>
      <c r="E11" s="19"/>
    </row>
    <row r="12" spans="1:5" x14ac:dyDescent="0.25">
      <c r="A12" s="143"/>
      <c r="B12" s="143"/>
      <c r="C12" s="143"/>
      <c r="D12" s="143"/>
      <c r="E12" s="143"/>
    </row>
    <row r="13" spans="1:5" ht="14" x14ac:dyDescent="0.3">
      <c r="A13" s="34" t="s">
        <v>17</v>
      </c>
      <c r="B13" s="144">
        <f>SUM(B15:B20)</f>
        <v>0</v>
      </c>
      <c r="C13" s="143"/>
      <c r="D13" s="34" t="s">
        <v>27</v>
      </c>
      <c r="E13" s="144">
        <f>SUM(E15:E20)</f>
        <v>0</v>
      </c>
    </row>
    <row r="14" spans="1:5" x14ac:dyDescent="0.25">
      <c r="A14" s="132"/>
      <c r="B14" s="133"/>
      <c r="C14" s="143"/>
      <c r="D14" s="132"/>
      <c r="E14" s="145"/>
    </row>
    <row r="15" spans="1:5" x14ac:dyDescent="0.25">
      <c r="A15" s="35" t="s">
        <v>40</v>
      </c>
      <c r="B15" s="19"/>
      <c r="C15" s="143"/>
      <c r="D15" s="35" t="s">
        <v>90</v>
      </c>
      <c r="E15" s="36"/>
    </row>
    <row r="16" spans="1:5" x14ac:dyDescent="0.25">
      <c r="A16" s="35" t="s">
        <v>41</v>
      </c>
      <c r="B16" s="19"/>
      <c r="C16" s="143"/>
      <c r="D16" s="35" t="s">
        <v>42</v>
      </c>
      <c r="E16" s="36"/>
    </row>
    <row r="17" spans="1:5" x14ac:dyDescent="0.25">
      <c r="A17" s="35" t="s">
        <v>43</v>
      </c>
      <c r="B17" s="19"/>
      <c r="C17" s="143"/>
      <c r="D17" s="35"/>
      <c r="E17" s="36"/>
    </row>
    <row r="18" spans="1:5" x14ac:dyDescent="0.25">
      <c r="A18" s="35"/>
      <c r="B18" s="19"/>
      <c r="C18" s="143"/>
      <c r="D18" s="35"/>
      <c r="E18" s="36"/>
    </row>
    <row r="19" spans="1:5" x14ac:dyDescent="0.25">
      <c r="A19" s="35"/>
      <c r="B19" s="19"/>
      <c r="C19" s="143"/>
      <c r="D19" s="35"/>
      <c r="E19" s="36"/>
    </row>
    <row r="20" spans="1:5" x14ac:dyDescent="0.25">
      <c r="A20" s="143"/>
      <c r="B20" s="143"/>
      <c r="C20" s="143"/>
      <c r="D20" s="143"/>
      <c r="E20" s="143"/>
    </row>
    <row r="21" spans="1:5" ht="14" x14ac:dyDescent="0.3">
      <c r="A21" s="34" t="s">
        <v>87</v>
      </c>
      <c r="B21" s="144">
        <f>SUM(B23:B28)</f>
        <v>0</v>
      </c>
      <c r="C21" s="143"/>
      <c r="D21" s="34" t="s">
        <v>19</v>
      </c>
      <c r="E21" s="144">
        <f>SUM(E23:E28)</f>
        <v>0</v>
      </c>
    </row>
    <row r="22" spans="1:5" x14ac:dyDescent="0.25">
      <c r="A22" s="132"/>
      <c r="B22" s="133"/>
      <c r="C22" s="143"/>
      <c r="D22" s="132"/>
      <c r="E22" s="133"/>
    </row>
    <row r="23" spans="1:5" x14ac:dyDescent="0.25">
      <c r="A23" s="37" t="s">
        <v>134</v>
      </c>
      <c r="B23" s="19"/>
      <c r="C23" s="143"/>
      <c r="D23" s="35" t="s">
        <v>44</v>
      </c>
      <c r="E23" s="19"/>
    </row>
    <row r="24" spans="1:5" x14ac:dyDescent="0.25">
      <c r="A24" s="35"/>
      <c r="B24" s="19"/>
      <c r="C24" s="143"/>
      <c r="D24" s="35"/>
      <c r="E24" s="19"/>
    </row>
    <row r="25" spans="1:5" x14ac:dyDescent="0.25">
      <c r="A25" s="35"/>
      <c r="B25" s="19"/>
      <c r="C25" s="143"/>
      <c r="D25" s="35"/>
      <c r="E25" s="19"/>
    </row>
    <row r="26" spans="1:5" x14ac:dyDescent="0.25">
      <c r="A26" s="35"/>
      <c r="B26" s="19"/>
      <c r="C26" s="143"/>
      <c r="D26" s="35"/>
      <c r="E26" s="19"/>
    </row>
    <row r="27" spans="1:5" x14ac:dyDescent="0.25">
      <c r="A27" s="35"/>
      <c r="B27" s="19"/>
      <c r="C27" s="143"/>
      <c r="D27" s="35"/>
      <c r="E27" s="19"/>
    </row>
    <row r="28" spans="1:5" x14ac:dyDescent="0.25">
      <c r="A28" s="143"/>
      <c r="B28" s="143"/>
      <c r="C28" s="143"/>
      <c r="D28" s="143"/>
      <c r="E28" s="143"/>
    </row>
    <row r="29" spans="1:5" ht="14" x14ac:dyDescent="0.3">
      <c r="A29" s="34" t="s">
        <v>24</v>
      </c>
      <c r="B29" s="144">
        <f>SUM(B31:B36)</f>
        <v>0</v>
      </c>
      <c r="C29" s="143"/>
      <c r="D29" s="34" t="s">
        <v>20</v>
      </c>
      <c r="E29" s="144">
        <f>SUM(E31:E36)</f>
        <v>0</v>
      </c>
    </row>
    <row r="30" spans="1:5" x14ac:dyDescent="0.25">
      <c r="A30" s="132"/>
      <c r="B30" s="133"/>
      <c r="C30" s="143"/>
      <c r="D30" s="132"/>
      <c r="E30" s="133"/>
    </row>
    <row r="31" spans="1:5" x14ac:dyDescent="0.25">
      <c r="A31" s="35" t="s">
        <v>45</v>
      </c>
      <c r="B31" s="19"/>
      <c r="C31" s="143"/>
      <c r="D31" s="35" t="s">
        <v>46</v>
      </c>
      <c r="E31" s="19"/>
    </row>
    <row r="32" spans="1:5" x14ac:dyDescent="0.25">
      <c r="A32" s="35" t="s">
        <v>47</v>
      </c>
      <c r="B32" s="19"/>
      <c r="C32" s="143"/>
      <c r="D32" s="35" t="s">
        <v>48</v>
      </c>
      <c r="E32" s="19"/>
    </row>
    <row r="33" spans="1:5" x14ac:dyDescent="0.25">
      <c r="A33" s="35" t="s">
        <v>49</v>
      </c>
      <c r="B33" s="19"/>
      <c r="C33" s="143"/>
      <c r="D33" s="35" t="s">
        <v>50</v>
      </c>
      <c r="E33" s="19"/>
    </row>
    <row r="34" spans="1:5" x14ac:dyDescent="0.25">
      <c r="A34" s="35" t="s">
        <v>51</v>
      </c>
      <c r="B34" s="19"/>
      <c r="C34" s="143"/>
      <c r="D34" s="35" t="s">
        <v>52</v>
      </c>
      <c r="E34" s="19"/>
    </row>
    <row r="35" spans="1:5" x14ac:dyDescent="0.25">
      <c r="A35" s="35" t="s">
        <v>53</v>
      </c>
      <c r="B35" s="19"/>
      <c r="C35" s="143"/>
      <c r="D35" s="35" t="s">
        <v>54</v>
      </c>
      <c r="E35" s="19"/>
    </row>
    <row r="36" spans="1:5" x14ac:dyDescent="0.25">
      <c r="A36" s="143"/>
      <c r="B36" s="143"/>
      <c r="C36" s="143"/>
      <c r="D36" s="143"/>
      <c r="E36" s="143"/>
    </row>
    <row r="37" spans="1:5" ht="14" x14ac:dyDescent="0.3">
      <c r="A37" s="34" t="s">
        <v>26</v>
      </c>
      <c r="B37" s="144">
        <f>SUM(B39:B44)</f>
        <v>0</v>
      </c>
      <c r="C37" s="143"/>
      <c r="D37" s="34" t="s">
        <v>21</v>
      </c>
      <c r="E37" s="144">
        <f>SUM(E39:E44)</f>
        <v>0</v>
      </c>
    </row>
    <row r="38" spans="1:5" x14ac:dyDescent="0.25">
      <c r="A38" s="132"/>
      <c r="B38" s="133"/>
      <c r="C38" s="143"/>
      <c r="D38" s="132"/>
      <c r="E38" s="133"/>
    </row>
    <row r="39" spans="1:5" x14ac:dyDescent="0.25">
      <c r="A39" s="35" t="s">
        <v>91</v>
      </c>
      <c r="B39" s="19"/>
      <c r="C39" s="143"/>
      <c r="D39" s="35" t="s">
        <v>55</v>
      </c>
      <c r="E39" s="19"/>
    </row>
    <row r="40" spans="1:5" x14ac:dyDescent="0.25">
      <c r="A40" s="35" t="s">
        <v>89</v>
      </c>
      <c r="B40" s="19"/>
      <c r="C40" s="143"/>
      <c r="D40" s="35" t="s">
        <v>56</v>
      </c>
      <c r="E40" s="19"/>
    </row>
    <row r="41" spans="1:5" x14ac:dyDescent="0.25">
      <c r="A41" s="35"/>
      <c r="B41" s="19"/>
      <c r="C41" s="143"/>
      <c r="D41" s="35"/>
      <c r="E41" s="19"/>
    </row>
    <row r="42" spans="1:5" x14ac:dyDescent="0.25">
      <c r="A42" s="35"/>
      <c r="B42" s="19"/>
      <c r="C42" s="143"/>
      <c r="D42" s="35"/>
      <c r="E42" s="19"/>
    </row>
    <row r="43" spans="1:5" x14ac:dyDescent="0.25">
      <c r="A43" s="35"/>
      <c r="B43" s="19"/>
      <c r="C43" s="143"/>
      <c r="D43" s="35"/>
      <c r="E43" s="19"/>
    </row>
    <row r="44" spans="1:5" x14ac:dyDescent="0.25">
      <c r="A44" s="143"/>
      <c r="B44" s="143"/>
      <c r="C44" s="143"/>
      <c r="D44" s="143"/>
      <c r="E44" s="143"/>
    </row>
    <row r="45" spans="1:5" ht="14" x14ac:dyDescent="0.3">
      <c r="A45" s="34" t="s">
        <v>22</v>
      </c>
      <c r="B45" s="144">
        <f>SUM(B47:B52)</f>
        <v>0</v>
      </c>
      <c r="C45" s="143"/>
      <c r="D45" s="34" t="s">
        <v>16</v>
      </c>
      <c r="E45" s="144">
        <f>SUM(E47:E52)</f>
        <v>0</v>
      </c>
    </row>
    <row r="46" spans="1:5" x14ac:dyDescent="0.25">
      <c r="A46" s="132"/>
      <c r="B46" s="133"/>
      <c r="C46" s="143"/>
      <c r="D46" s="132"/>
      <c r="E46" s="133"/>
    </row>
    <row r="47" spans="1:5" x14ac:dyDescent="0.25">
      <c r="A47" s="35" t="s">
        <v>57</v>
      </c>
      <c r="B47" s="19"/>
      <c r="C47" s="143"/>
      <c r="D47" s="35" t="s">
        <v>58</v>
      </c>
      <c r="E47" s="19"/>
    </row>
    <row r="48" spans="1:5" x14ac:dyDescent="0.25">
      <c r="A48" s="35" t="s">
        <v>59</v>
      </c>
      <c r="B48" s="19"/>
      <c r="C48" s="143"/>
      <c r="D48" s="35" t="s">
        <v>60</v>
      </c>
      <c r="E48" s="19"/>
    </row>
    <row r="49" spans="1:5" x14ac:dyDescent="0.25">
      <c r="A49" s="35" t="s">
        <v>61</v>
      </c>
      <c r="B49" s="19"/>
      <c r="C49" s="143"/>
      <c r="D49" s="35" t="s">
        <v>62</v>
      </c>
      <c r="E49" s="19"/>
    </row>
    <row r="50" spans="1:5" x14ac:dyDescent="0.25">
      <c r="A50" s="35"/>
      <c r="B50" s="19"/>
      <c r="C50" s="143"/>
      <c r="D50" s="35" t="s">
        <v>18</v>
      </c>
      <c r="E50" s="19"/>
    </row>
    <row r="51" spans="1:5" x14ac:dyDescent="0.25">
      <c r="A51" s="35"/>
      <c r="B51" s="19"/>
      <c r="C51" s="143"/>
      <c r="D51" s="35" t="s">
        <v>15</v>
      </c>
      <c r="E51" s="19"/>
    </row>
    <row r="52" spans="1:5" x14ac:dyDescent="0.25">
      <c r="A52" s="143"/>
      <c r="B52" s="143"/>
      <c r="C52" s="143"/>
      <c r="D52" s="143"/>
      <c r="E52" s="143"/>
    </row>
    <row r="53" spans="1:5" ht="14" x14ac:dyDescent="0.3">
      <c r="A53" s="34" t="s">
        <v>18</v>
      </c>
      <c r="B53" s="144">
        <f>SUM(B55:B60)</f>
        <v>0</v>
      </c>
      <c r="C53" s="143"/>
      <c r="D53" s="34" t="s">
        <v>63</v>
      </c>
      <c r="E53" s="144">
        <f>SUM(E55:E60)</f>
        <v>0</v>
      </c>
    </row>
    <row r="54" spans="1:5" x14ac:dyDescent="0.25">
      <c r="A54" s="132"/>
      <c r="B54" s="133"/>
      <c r="C54" s="143"/>
      <c r="D54" s="132"/>
      <c r="E54" s="133"/>
    </row>
    <row r="55" spans="1:5" x14ac:dyDescent="0.25">
      <c r="A55" s="35" t="s">
        <v>64</v>
      </c>
      <c r="B55" s="19"/>
      <c r="C55" s="143"/>
      <c r="D55" s="35" t="s">
        <v>65</v>
      </c>
      <c r="E55" s="19"/>
    </row>
    <row r="56" spans="1:5" x14ac:dyDescent="0.25">
      <c r="A56" s="35" t="s">
        <v>28</v>
      </c>
      <c r="B56" s="19"/>
      <c r="C56" s="143"/>
      <c r="D56" s="35" t="s">
        <v>66</v>
      </c>
      <c r="E56" s="19"/>
    </row>
    <row r="57" spans="1:5" x14ac:dyDescent="0.25">
      <c r="A57" s="35"/>
      <c r="B57" s="19"/>
      <c r="C57" s="143"/>
      <c r="D57" s="35"/>
      <c r="E57" s="19"/>
    </row>
    <row r="58" spans="1:5" x14ac:dyDescent="0.25">
      <c r="A58" s="35"/>
      <c r="B58" s="19"/>
      <c r="C58" s="143"/>
      <c r="D58" s="35"/>
      <c r="E58" s="19"/>
    </row>
    <row r="59" spans="1:5" x14ac:dyDescent="0.25">
      <c r="A59" s="35"/>
      <c r="B59" s="19"/>
      <c r="C59" s="143"/>
      <c r="D59" s="35"/>
      <c r="E59" s="19"/>
    </row>
  </sheetData>
  <sheetProtection password="CBEB" sheet="1"/>
  <mergeCells count="2">
    <mergeCell ref="A1:C1"/>
    <mergeCell ref="D1:E1"/>
  </mergeCells>
  <phoneticPr fontId="1" type="noConversion"/>
  <pageMargins left="0.39370078740157483" right="0.19685039370078741" top="0.39370078740157483" bottom="0.11811023622047245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showGridLines="0" showZeros="0" workbookViewId="0">
      <selection activeCell="I33" sqref="I33"/>
    </sheetView>
  </sheetViews>
  <sheetFormatPr defaultRowHeight="12.5" x14ac:dyDescent="0.25"/>
  <cols>
    <col min="1" max="1" width="36.1796875" customWidth="1"/>
    <col min="2" max="3" width="12.7265625" customWidth="1"/>
    <col min="4" max="4" width="7.54296875" customWidth="1"/>
    <col min="5" max="5" width="6.453125" customWidth="1"/>
    <col min="6" max="6" width="12.7265625" customWidth="1"/>
    <col min="7" max="7" width="14.1796875" customWidth="1"/>
    <col min="8" max="8" width="12.7265625" customWidth="1"/>
    <col min="9" max="9" width="6.453125" customWidth="1"/>
    <col min="14" max="14" width="4.7265625" customWidth="1"/>
  </cols>
  <sheetData>
    <row r="3" spans="1:10" ht="22.5" x14ac:dyDescent="0.45">
      <c r="A3" s="242" t="s">
        <v>75</v>
      </c>
      <c r="B3" s="242"/>
      <c r="C3" s="242"/>
      <c r="D3" s="242"/>
      <c r="E3" s="242"/>
      <c r="F3" s="243"/>
      <c r="G3" s="240">
        <f ca="1">TODAY()</f>
        <v>42612</v>
      </c>
      <c r="H3" s="240"/>
      <c r="I3" s="240"/>
      <c r="J3" s="240"/>
    </row>
    <row r="4" spans="1:10" ht="25" x14ac:dyDescent="0.5">
      <c r="A4" s="59" t="s">
        <v>110</v>
      </c>
      <c r="B4" s="249">
        <f>H36</f>
        <v>0</v>
      </c>
      <c r="C4" s="249"/>
      <c r="D4" s="249"/>
      <c r="E4" s="249"/>
      <c r="F4" s="167"/>
      <c r="G4" s="54" t="s">
        <v>111</v>
      </c>
      <c r="H4" s="241">
        <f>J36</f>
        <v>0</v>
      </c>
      <c r="I4" s="241"/>
      <c r="J4" s="241"/>
    </row>
    <row r="5" spans="1:10" x14ac:dyDescent="0.25">
      <c r="B5" s="165" t="s">
        <v>132</v>
      </c>
      <c r="C5" s="252" t="s">
        <v>133</v>
      </c>
      <c r="D5" s="252"/>
      <c r="E5" s="252"/>
      <c r="F5" s="252"/>
      <c r="G5" s="252"/>
      <c r="H5" s="252"/>
      <c r="I5" s="252"/>
      <c r="J5" s="252"/>
    </row>
    <row r="6" spans="1:10" ht="25" x14ac:dyDescent="0.5">
      <c r="A6" s="8" t="s">
        <v>9</v>
      </c>
      <c r="B6" s="110"/>
      <c r="C6" s="250"/>
      <c r="D6" s="251"/>
      <c r="E6" s="251"/>
      <c r="F6" s="251"/>
      <c r="G6" s="251"/>
      <c r="H6" s="251"/>
      <c r="I6" s="251"/>
      <c r="J6" s="251"/>
    </row>
    <row r="9" spans="1:10" ht="15.5" x14ac:dyDescent="0.35">
      <c r="A9" s="246" t="s">
        <v>76</v>
      </c>
      <c r="B9" s="246"/>
      <c r="C9" s="246"/>
      <c r="D9" s="246"/>
      <c r="E9" s="246"/>
      <c r="F9" s="246"/>
      <c r="G9" s="246"/>
      <c r="H9" s="246"/>
    </row>
    <row r="10" spans="1:10" x14ac:dyDescent="0.25">
      <c r="A10" s="9"/>
      <c r="B10" s="6"/>
      <c r="C10" s="6"/>
      <c r="D10" s="6"/>
      <c r="E10" s="6"/>
      <c r="F10" s="6"/>
      <c r="G10" s="6"/>
      <c r="H10" s="6"/>
    </row>
    <row r="11" spans="1:10" ht="20" x14ac:dyDescent="0.25">
      <c r="A11" s="55" t="s">
        <v>69</v>
      </c>
      <c r="B11" s="55" t="s">
        <v>10</v>
      </c>
      <c r="C11" s="55" t="s">
        <v>11</v>
      </c>
      <c r="D11" s="55" t="s">
        <v>107</v>
      </c>
      <c r="E11" s="55" t="s">
        <v>124</v>
      </c>
      <c r="F11" s="55" t="s">
        <v>8</v>
      </c>
      <c r="G11" s="55" t="s">
        <v>12</v>
      </c>
      <c r="H11" s="55" t="s">
        <v>13</v>
      </c>
      <c r="I11" s="55" t="s">
        <v>108</v>
      </c>
      <c r="J11" s="56" t="s">
        <v>109</v>
      </c>
    </row>
    <row r="12" spans="1:10" x14ac:dyDescent="0.25">
      <c r="A12" s="152"/>
      <c r="B12" s="153"/>
      <c r="C12" s="153"/>
      <c r="D12" s="153"/>
      <c r="E12" s="153"/>
      <c r="F12" s="153"/>
      <c r="G12" s="153"/>
      <c r="H12" s="153"/>
      <c r="I12" s="154"/>
      <c r="J12" s="154"/>
    </row>
    <row r="13" spans="1:10" x14ac:dyDescent="0.25">
      <c r="A13" s="155"/>
      <c r="B13" s="156"/>
      <c r="C13" s="156"/>
      <c r="D13" s="157"/>
      <c r="E13" s="157"/>
      <c r="F13" s="156">
        <f>C13+C13*(D13+E13)</f>
        <v>0</v>
      </c>
      <c r="G13" s="164"/>
      <c r="H13" s="158">
        <f>F13*G13</f>
        <v>0</v>
      </c>
      <c r="I13" s="157"/>
      <c r="J13" s="158">
        <f>H13*I13</f>
        <v>0</v>
      </c>
    </row>
    <row r="14" spans="1:10" x14ac:dyDescent="0.25">
      <c r="A14" s="155"/>
      <c r="B14" s="155"/>
      <c r="C14" s="156"/>
      <c r="D14" s="157"/>
      <c r="E14" s="157"/>
      <c r="F14" s="156">
        <f t="shared" ref="F14:F29" si="0">C14+C14*(D14+E14)</f>
        <v>0</v>
      </c>
      <c r="G14" s="164"/>
      <c r="H14" s="158">
        <f t="shared" ref="H14:H29" si="1">F14*G14</f>
        <v>0</v>
      </c>
      <c r="I14" s="157"/>
      <c r="J14" s="158">
        <f t="shared" ref="J14:J29" si="2">H14*I14</f>
        <v>0</v>
      </c>
    </row>
    <row r="15" spans="1:10" x14ac:dyDescent="0.25">
      <c r="A15" s="155"/>
      <c r="B15" s="155"/>
      <c r="C15" s="156"/>
      <c r="D15" s="157"/>
      <c r="E15" s="157"/>
      <c r="F15" s="156">
        <f t="shared" si="0"/>
        <v>0</v>
      </c>
      <c r="G15" s="164"/>
      <c r="H15" s="158">
        <f t="shared" si="1"/>
        <v>0</v>
      </c>
      <c r="I15" s="157"/>
      <c r="J15" s="158">
        <f t="shared" si="2"/>
        <v>0</v>
      </c>
    </row>
    <row r="16" spans="1:10" x14ac:dyDescent="0.25">
      <c r="A16" s="155"/>
      <c r="B16" s="155"/>
      <c r="C16" s="156"/>
      <c r="D16" s="157"/>
      <c r="E16" s="157"/>
      <c r="F16" s="156">
        <f t="shared" si="0"/>
        <v>0</v>
      </c>
      <c r="G16" s="164"/>
      <c r="H16" s="158">
        <f t="shared" si="1"/>
        <v>0</v>
      </c>
      <c r="I16" s="157"/>
      <c r="J16" s="158">
        <f t="shared" si="2"/>
        <v>0</v>
      </c>
    </row>
    <row r="17" spans="1:11" x14ac:dyDescent="0.25">
      <c r="A17" s="155"/>
      <c r="B17" s="155"/>
      <c r="C17" s="156"/>
      <c r="D17" s="157"/>
      <c r="E17" s="157"/>
      <c r="F17" s="156">
        <f t="shared" si="0"/>
        <v>0</v>
      </c>
      <c r="G17" s="164"/>
      <c r="H17" s="158">
        <f t="shared" si="1"/>
        <v>0</v>
      </c>
      <c r="I17" s="157"/>
      <c r="J17" s="158">
        <f t="shared" si="2"/>
        <v>0</v>
      </c>
    </row>
    <row r="18" spans="1:11" x14ac:dyDescent="0.25">
      <c r="A18" s="155"/>
      <c r="B18" s="155"/>
      <c r="C18" s="156"/>
      <c r="D18" s="157"/>
      <c r="E18" s="157"/>
      <c r="F18" s="156">
        <f t="shared" si="0"/>
        <v>0</v>
      </c>
      <c r="G18" s="164"/>
      <c r="H18" s="158">
        <f t="shared" si="1"/>
        <v>0</v>
      </c>
      <c r="I18" s="157"/>
      <c r="J18" s="158">
        <f t="shared" si="2"/>
        <v>0</v>
      </c>
    </row>
    <row r="19" spans="1:11" x14ac:dyDescent="0.25">
      <c r="A19" s="155"/>
      <c r="B19" s="155"/>
      <c r="C19" s="156"/>
      <c r="D19" s="157"/>
      <c r="E19" s="157"/>
      <c r="F19" s="156">
        <f t="shared" si="0"/>
        <v>0</v>
      </c>
      <c r="G19" s="164"/>
      <c r="H19" s="158">
        <f t="shared" si="1"/>
        <v>0</v>
      </c>
      <c r="I19" s="157"/>
      <c r="J19" s="158">
        <f t="shared" si="2"/>
        <v>0</v>
      </c>
    </row>
    <row r="20" spans="1:11" x14ac:dyDescent="0.25">
      <c r="A20" s="155"/>
      <c r="B20" s="155"/>
      <c r="C20" s="156"/>
      <c r="D20" s="157"/>
      <c r="E20" s="157"/>
      <c r="F20" s="156">
        <f t="shared" si="0"/>
        <v>0</v>
      </c>
      <c r="G20" s="164"/>
      <c r="H20" s="158">
        <f t="shared" si="1"/>
        <v>0</v>
      </c>
      <c r="I20" s="157"/>
      <c r="J20" s="158">
        <f t="shared" si="2"/>
        <v>0</v>
      </c>
    </row>
    <row r="21" spans="1:11" x14ac:dyDescent="0.25">
      <c r="A21" s="155"/>
      <c r="B21" s="155"/>
      <c r="C21" s="156"/>
      <c r="D21" s="157"/>
      <c r="E21" s="157"/>
      <c r="F21" s="156">
        <f t="shared" si="0"/>
        <v>0</v>
      </c>
      <c r="G21" s="164"/>
      <c r="H21" s="158">
        <f t="shared" si="1"/>
        <v>0</v>
      </c>
      <c r="I21" s="157"/>
      <c r="J21" s="158">
        <f t="shared" si="2"/>
        <v>0</v>
      </c>
    </row>
    <row r="22" spans="1:11" x14ac:dyDescent="0.25">
      <c r="A22" s="155"/>
      <c r="B22" s="155"/>
      <c r="C22" s="156"/>
      <c r="D22" s="157"/>
      <c r="E22" s="157"/>
      <c r="F22" s="156">
        <f t="shared" si="0"/>
        <v>0</v>
      </c>
      <c r="G22" s="164"/>
      <c r="H22" s="158">
        <f t="shared" si="1"/>
        <v>0</v>
      </c>
      <c r="I22" s="157"/>
      <c r="J22" s="158">
        <f t="shared" si="2"/>
        <v>0</v>
      </c>
    </row>
    <row r="23" spans="1:11" x14ac:dyDescent="0.25">
      <c r="A23" s="155"/>
      <c r="B23" s="155"/>
      <c r="C23" s="156"/>
      <c r="D23" s="157"/>
      <c r="E23" s="157"/>
      <c r="F23" s="156">
        <f t="shared" si="0"/>
        <v>0</v>
      </c>
      <c r="G23" s="164"/>
      <c r="H23" s="158">
        <f t="shared" si="1"/>
        <v>0</v>
      </c>
      <c r="I23" s="157"/>
      <c r="J23" s="158">
        <f t="shared" si="2"/>
        <v>0</v>
      </c>
    </row>
    <row r="24" spans="1:11" x14ac:dyDescent="0.25">
      <c r="A24" s="155"/>
      <c r="B24" s="155"/>
      <c r="C24" s="156"/>
      <c r="D24" s="157"/>
      <c r="E24" s="157"/>
      <c r="F24" s="156">
        <f t="shared" si="0"/>
        <v>0</v>
      </c>
      <c r="G24" s="164"/>
      <c r="H24" s="158">
        <f t="shared" si="1"/>
        <v>0</v>
      </c>
      <c r="I24" s="157"/>
      <c r="J24" s="158">
        <f t="shared" si="2"/>
        <v>0</v>
      </c>
    </row>
    <row r="25" spans="1:11" x14ac:dyDescent="0.25">
      <c r="A25" s="155"/>
      <c r="B25" s="155"/>
      <c r="C25" s="156"/>
      <c r="D25" s="157"/>
      <c r="E25" s="157"/>
      <c r="F25" s="156">
        <f t="shared" si="0"/>
        <v>0</v>
      </c>
      <c r="G25" s="164"/>
      <c r="H25" s="158">
        <f t="shared" si="1"/>
        <v>0</v>
      </c>
      <c r="I25" s="157"/>
      <c r="J25" s="158">
        <f t="shared" si="2"/>
        <v>0</v>
      </c>
      <c r="K25" s="21"/>
    </row>
    <row r="26" spans="1:11" x14ac:dyDescent="0.25">
      <c r="A26" s="155"/>
      <c r="B26" s="155"/>
      <c r="C26" s="156"/>
      <c r="D26" s="157"/>
      <c r="E26" s="157"/>
      <c r="F26" s="156">
        <f t="shared" si="0"/>
        <v>0</v>
      </c>
      <c r="G26" s="164"/>
      <c r="H26" s="158">
        <f t="shared" si="1"/>
        <v>0</v>
      </c>
      <c r="I26" s="157"/>
      <c r="J26" s="158">
        <f t="shared" si="2"/>
        <v>0</v>
      </c>
    </row>
    <row r="27" spans="1:11" x14ac:dyDescent="0.25">
      <c r="A27" s="155"/>
      <c r="B27" s="155"/>
      <c r="C27" s="156"/>
      <c r="D27" s="157"/>
      <c r="E27" s="157"/>
      <c r="F27" s="156">
        <f t="shared" si="0"/>
        <v>0</v>
      </c>
      <c r="G27" s="164"/>
      <c r="H27" s="158">
        <f t="shared" si="1"/>
        <v>0</v>
      </c>
      <c r="I27" s="157"/>
      <c r="J27" s="158">
        <f t="shared" si="2"/>
        <v>0</v>
      </c>
    </row>
    <row r="28" spans="1:11" x14ac:dyDescent="0.25">
      <c r="A28" s="155"/>
      <c r="B28" s="155"/>
      <c r="C28" s="156"/>
      <c r="D28" s="157"/>
      <c r="E28" s="157"/>
      <c r="F28" s="156">
        <f t="shared" si="0"/>
        <v>0</v>
      </c>
      <c r="G28" s="164"/>
      <c r="H28" s="158">
        <f t="shared" si="1"/>
        <v>0</v>
      </c>
      <c r="I28" s="157"/>
      <c r="J28" s="158">
        <f t="shared" si="2"/>
        <v>0</v>
      </c>
    </row>
    <row r="29" spans="1:11" x14ac:dyDescent="0.25">
      <c r="A29" s="155"/>
      <c r="B29" s="155"/>
      <c r="C29" s="156"/>
      <c r="D29" s="157"/>
      <c r="E29" s="157"/>
      <c r="F29" s="156">
        <f t="shared" si="0"/>
        <v>0</v>
      </c>
      <c r="G29" s="164"/>
      <c r="H29" s="158">
        <f t="shared" si="1"/>
        <v>0</v>
      </c>
      <c r="I29" s="157"/>
      <c r="J29" s="158">
        <f t="shared" si="2"/>
        <v>0</v>
      </c>
    </row>
    <row r="30" spans="1:11" x14ac:dyDescent="0.25">
      <c r="A30" s="6"/>
      <c r="B30" s="3"/>
      <c r="C30" s="7"/>
      <c r="D30" s="7"/>
      <c r="E30" s="7"/>
      <c r="F30" s="7"/>
      <c r="G30" s="7"/>
      <c r="H30" s="7"/>
    </row>
    <row r="31" spans="1:11" x14ac:dyDescent="0.25">
      <c r="A31" s="247" t="s">
        <v>34</v>
      </c>
      <c r="B31" s="247"/>
      <c r="C31" s="247"/>
      <c r="D31" s="247"/>
      <c r="E31" s="247"/>
      <c r="F31" s="247"/>
      <c r="G31" s="247"/>
      <c r="H31" s="2">
        <f>SUM(H13:H29)</f>
        <v>0</v>
      </c>
      <c r="I31" s="5"/>
      <c r="J31" s="2">
        <f>SUM(J13:J29)</f>
        <v>0</v>
      </c>
    </row>
    <row r="32" spans="1:11" x14ac:dyDescent="0.25">
      <c r="A32" s="9"/>
      <c r="B32" s="6"/>
      <c r="C32" s="6"/>
      <c r="D32" s="6"/>
      <c r="E32" s="6"/>
      <c r="F32" s="6"/>
      <c r="G32" s="6"/>
      <c r="H32" s="6"/>
    </row>
    <row r="33" spans="1:10" x14ac:dyDescent="0.25">
      <c r="A33" s="248" t="s">
        <v>77</v>
      </c>
      <c r="B33" s="247"/>
      <c r="C33" s="247"/>
      <c r="D33" s="247"/>
      <c r="E33" s="247"/>
      <c r="F33" s="247"/>
      <c r="G33" s="247"/>
      <c r="H33" s="22"/>
      <c r="I33" s="173"/>
      <c r="J33" s="1">
        <f>H33*I33</f>
        <v>0</v>
      </c>
    </row>
    <row r="34" spans="1:10" x14ac:dyDescent="0.25">
      <c r="A34" s="6"/>
      <c r="B34" s="6"/>
      <c r="C34" s="6"/>
      <c r="D34" s="6"/>
      <c r="E34" s="6"/>
      <c r="F34" s="6"/>
      <c r="G34" s="6"/>
      <c r="H34" s="7"/>
    </row>
    <row r="36" spans="1:10" ht="17.5" x14ac:dyDescent="0.35">
      <c r="A36" s="244" t="s">
        <v>78</v>
      </c>
      <c r="B36" s="244"/>
      <c r="C36" s="244"/>
      <c r="D36" s="244"/>
      <c r="E36" s="244"/>
      <c r="F36" s="244"/>
      <c r="G36" s="245"/>
      <c r="H36" s="14">
        <f>H31+H33</f>
        <v>0</v>
      </c>
      <c r="I36" s="6"/>
      <c r="J36" s="14">
        <f>J31+J33</f>
        <v>0</v>
      </c>
    </row>
  </sheetData>
  <sheetProtection algorithmName="SHA-512" hashValue="htYdgR3YqRW1na2BlI+2ZZEstPhixazbixmdCWRE98u/2Y6S+3+wXVsxKSjsDoZOooqbgEzvTMky4uKWQtU2og==" saltValue="xDdCoV4qWgQF3s8MpomEFg==" spinCount="100000" sheet="1" objects="1" scenarios="1"/>
  <mergeCells count="10">
    <mergeCell ref="G3:J3"/>
    <mergeCell ref="H4:J4"/>
    <mergeCell ref="A3:F3"/>
    <mergeCell ref="A36:G36"/>
    <mergeCell ref="A9:H9"/>
    <mergeCell ref="A31:G31"/>
    <mergeCell ref="A33:G33"/>
    <mergeCell ref="B4:E4"/>
    <mergeCell ref="C6:J6"/>
    <mergeCell ref="C5:J5"/>
  </mergeCells>
  <phoneticPr fontId="1" type="noConversion"/>
  <pageMargins left="0.98425196850393704" right="0" top="0.39370078740157483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Zeros="0" zoomScale="80" zoomScaleNormal="80" workbookViewId="0">
      <pane ySplit="8" topLeftCell="A9" activePane="bottomLeft" state="frozen"/>
      <selection pane="bottomLeft" activeCell="I12" sqref="I12:I23"/>
    </sheetView>
  </sheetViews>
  <sheetFormatPr defaultRowHeight="12.5" x14ac:dyDescent="0.25"/>
  <cols>
    <col min="1" max="1" width="14.81640625" customWidth="1"/>
    <col min="2" max="2" width="11" customWidth="1"/>
    <col min="3" max="8" width="11.54296875" customWidth="1"/>
    <col min="9" max="9" width="9.453125" customWidth="1"/>
    <col min="10" max="10" width="12" customWidth="1"/>
    <col min="11" max="11" width="12.81640625" customWidth="1"/>
  </cols>
  <sheetData>
    <row r="1" spans="1:11" ht="17.5" x14ac:dyDescent="0.35">
      <c r="A1" s="242" t="s">
        <v>147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17.5" x14ac:dyDescent="0.3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1" x14ac:dyDescent="0.25">
      <c r="C3" s="1"/>
      <c r="D3" s="23" t="s">
        <v>79</v>
      </c>
      <c r="E3" s="1"/>
      <c r="F3" s="23" t="s">
        <v>80</v>
      </c>
      <c r="G3" s="1"/>
      <c r="H3" s="23" t="s">
        <v>79</v>
      </c>
      <c r="I3" s="1"/>
      <c r="J3" s="150" t="s">
        <v>131</v>
      </c>
      <c r="K3" s="23" t="s">
        <v>79</v>
      </c>
    </row>
    <row r="4" spans="1:11" ht="15.5" x14ac:dyDescent="0.35">
      <c r="A4" s="258" t="s">
        <v>33</v>
      </c>
      <c r="B4" s="258"/>
      <c r="C4" s="149">
        <f>C6+C8</f>
        <v>0</v>
      </c>
      <c r="D4" s="39" t="e">
        <f>C4/I4</f>
        <v>#DIV/0!</v>
      </c>
      <c r="E4" s="13">
        <f>E6+E8</f>
        <v>0</v>
      </c>
      <c r="F4" s="160" t="e">
        <f>E4/I4</f>
        <v>#DIV/0!</v>
      </c>
      <c r="G4" s="13">
        <f>G6+G8</f>
        <v>0</v>
      </c>
      <c r="H4" s="162" t="e">
        <f>G4/I4</f>
        <v>#DIV/0!</v>
      </c>
      <c r="I4" s="13">
        <f>I6+I8</f>
        <v>0</v>
      </c>
      <c r="J4" s="13">
        <f>C4+E4+G4</f>
        <v>0</v>
      </c>
      <c r="K4" s="146" t="e">
        <f>J4/I4</f>
        <v>#DIV/0!</v>
      </c>
    </row>
    <row r="5" spans="1:11" x14ac:dyDescent="0.25">
      <c r="D5" s="40"/>
      <c r="F5" s="161"/>
      <c r="H5" s="163"/>
      <c r="K5" s="24"/>
    </row>
    <row r="6" spans="1:11" ht="15.5" x14ac:dyDescent="0.35">
      <c r="A6" s="256" t="s">
        <v>101</v>
      </c>
      <c r="B6" s="257"/>
      <c r="C6" s="12">
        <f>SUM(C12:C15)</f>
        <v>0</v>
      </c>
      <c r="D6" s="39" t="e">
        <f>C6/I6</f>
        <v>#DIV/0!</v>
      </c>
      <c r="E6" s="12">
        <f>SUM(E12:E15)</f>
        <v>0</v>
      </c>
      <c r="F6" s="160" t="e">
        <f>E6/I6</f>
        <v>#DIV/0!</v>
      </c>
      <c r="G6" s="12">
        <f>SUM(G12:G15)</f>
        <v>0</v>
      </c>
      <c r="H6" s="162" t="e">
        <f>G6/I6</f>
        <v>#DIV/0!</v>
      </c>
      <c r="I6" s="12">
        <f>SUM(I12:I15)</f>
        <v>0</v>
      </c>
      <c r="J6" s="13">
        <f>C6+E6+G6</f>
        <v>0</v>
      </c>
      <c r="K6" s="39" t="e">
        <f>J6/I6</f>
        <v>#DIV/0!</v>
      </c>
    </row>
    <row r="7" spans="1:11" x14ac:dyDescent="0.25">
      <c r="D7" s="40"/>
      <c r="F7" s="161"/>
      <c r="H7" s="163"/>
      <c r="K7" s="24"/>
    </row>
    <row r="8" spans="1:11" ht="15.5" x14ac:dyDescent="0.35">
      <c r="A8" s="256" t="s">
        <v>150</v>
      </c>
      <c r="B8" s="257"/>
      <c r="C8" s="12">
        <f>SUM(C16:C23)</f>
        <v>0</v>
      </c>
      <c r="D8" s="39" t="e">
        <f>C8/I8</f>
        <v>#DIV/0!</v>
      </c>
      <c r="E8" s="12">
        <f>SUM(E16:E23)</f>
        <v>0</v>
      </c>
      <c r="F8" s="160" t="e">
        <f>E8/I8</f>
        <v>#DIV/0!</v>
      </c>
      <c r="G8" s="12">
        <f>SUM(G16:G23)</f>
        <v>0</v>
      </c>
      <c r="H8" s="162" t="e">
        <f>G8/I8</f>
        <v>#DIV/0!</v>
      </c>
      <c r="I8" s="12">
        <f>SUM(I16:I23)</f>
        <v>0</v>
      </c>
      <c r="J8" s="13">
        <f>C8+E8+G8</f>
        <v>0</v>
      </c>
      <c r="K8" s="39" t="e">
        <f>J8/I8</f>
        <v>#DIV/0!</v>
      </c>
    </row>
    <row r="10" spans="1:11" ht="13" x14ac:dyDescent="0.3">
      <c r="A10" s="1" t="s">
        <v>29</v>
      </c>
      <c r="B10" s="1" t="s">
        <v>30</v>
      </c>
      <c r="C10" s="259" t="s">
        <v>32</v>
      </c>
      <c r="D10" s="260"/>
      <c r="E10" s="259"/>
      <c r="F10" s="260"/>
      <c r="G10" s="259" t="s">
        <v>67</v>
      </c>
      <c r="H10" s="260"/>
      <c r="I10" s="20" t="s">
        <v>31</v>
      </c>
      <c r="J10" s="261" t="s">
        <v>130</v>
      </c>
      <c r="K10" s="261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5" customHeight="1" x14ac:dyDescent="0.25">
      <c r="A12" s="148" t="s">
        <v>143</v>
      </c>
      <c r="B12" s="148"/>
      <c r="C12" s="253"/>
      <c r="D12" s="254"/>
      <c r="E12" s="253"/>
      <c r="F12" s="254"/>
      <c r="G12" s="253"/>
      <c r="H12" s="254"/>
      <c r="I12" s="148"/>
      <c r="J12" s="255">
        <f t="shared" ref="J12:J23" si="0">C12+E12+G12</f>
        <v>0</v>
      </c>
      <c r="K12" s="255"/>
    </row>
    <row r="13" spans="1:11" ht="15" customHeight="1" x14ac:dyDescent="0.25">
      <c r="A13" s="148" t="s">
        <v>144</v>
      </c>
      <c r="B13" s="148"/>
      <c r="C13" s="253"/>
      <c r="D13" s="254"/>
      <c r="E13" s="253"/>
      <c r="F13" s="254"/>
      <c r="G13" s="253"/>
      <c r="H13" s="254"/>
      <c r="I13" s="148"/>
      <c r="J13" s="255">
        <f t="shared" si="0"/>
        <v>0</v>
      </c>
      <c r="K13" s="255"/>
    </row>
    <row r="14" spans="1:11" ht="15" customHeight="1" x14ac:dyDescent="0.25">
      <c r="A14" s="148" t="s">
        <v>145</v>
      </c>
      <c r="B14" s="148"/>
      <c r="C14" s="253"/>
      <c r="D14" s="254"/>
      <c r="E14" s="253"/>
      <c r="F14" s="254"/>
      <c r="G14" s="253"/>
      <c r="H14" s="254"/>
      <c r="I14" s="148"/>
      <c r="J14" s="255">
        <f t="shared" si="0"/>
        <v>0</v>
      </c>
      <c r="K14" s="255"/>
    </row>
    <row r="15" spans="1:11" ht="15" customHeight="1" x14ac:dyDescent="0.25">
      <c r="A15" s="148" t="s">
        <v>146</v>
      </c>
      <c r="B15" s="148"/>
      <c r="C15" s="253"/>
      <c r="D15" s="254"/>
      <c r="E15" s="253"/>
      <c r="F15" s="254"/>
      <c r="G15" s="253"/>
      <c r="H15" s="254"/>
      <c r="I15" s="148"/>
      <c r="J15" s="255">
        <f t="shared" si="0"/>
        <v>0</v>
      </c>
      <c r="K15" s="255"/>
    </row>
    <row r="16" spans="1:11" ht="15" customHeight="1" x14ac:dyDescent="0.25">
      <c r="A16" s="148" t="s">
        <v>135</v>
      </c>
      <c r="B16" s="148"/>
      <c r="C16" s="253"/>
      <c r="D16" s="254"/>
      <c r="E16" s="253"/>
      <c r="F16" s="254"/>
      <c r="G16" s="253"/>
      <c r="H16" s="254"/>
      <c r="I16" s="148"/>
      <c r="J16" s="255">
        <f t="shared" si="0"/>
        <v>0</v>
      </c>
      <c r="K16" s="255"/>
    </row>
    <row r="17" spans="1:11" ht="15" customHeight="1" x14ac:dyDescent="0.25">
      <c r="A17" s="148" t="s">
        <v>136</v>
      </c>
      <c r="B17" s="148"/>
      <c r="C17" s="253"/>
      <c r="D17" s="254"/>
      <c r="E17" s="253"/>
      <c r="F17" s="254"/>
      <c r="G17" s="253"/>
      <c r="H17" s="254"/>
      <c r="I17" s="148"/>
      <c r="J17" s="255">
        <f t="shared" si="0"/>
        <v>0</v>
      </c>
      <c r="K17" s="255"/>
    </row>
    <row r="18" spans="1:11" ht="15" customHeight="1" x14ac:dyDescent="0.25">
      <c r="A18" s="148" t="s">
        <v>137</v>
      </c>
      <c r="B18" s="148"/>
      <c r="C18" s="253"/>
      <c r="D18" s="254"/>
      <c r="E18" s="253"/>
      <c r="F18" s="254"/>
      <c r="G18" s="253"/>
      <c r="H18" s="254"/>
      <c r="I18" s="148"/>
      <c r="J18" s="255">
        <f t="shared" si="0"/>
        <v>0</v>
      </c>
      <c r="K18" s="255"/>
    </row>
    <row r="19" spans="1:11" ht="15" customHeight="1" x14ac:dyDescent="0.25">
      <c r="A19" s="148" t="s">
        <v>138</v>
      </c>
      <c r="B19" s="148"/>
      <c r="C19" s="253"/>
      <c r="D19" s="254"/>
      <c r="E19" s="253"/>
      <c r="F19" s="254"/>
      <c r="G19" s="253"/>
      <c r="H19" s="254"/>
      <c r="I19" s="148"/>
      <c r="J19" s="255">
        <f t="shared" si="0"/>
        <v>0</v>
      </c>
      <c r="K19" s="255"/>
    </row>
    <row r="20" spans="1:11" ht="15" customHeight="1" x14ac:dyDescent="0.25">
      <c r="A20" s="148" t="s">
        <v>139</v>
      </c>
      <c r="B20" s="148"/>
      <c r="C20" s="253"/>
      <c r="D20" s="254"/>
      <c r="E20" s="253"/>
      <c r="F20" s="254"/>
      <c r="G20" s="253"/>
      <c r="H20" s="254"/>
      <c r="I20" s="148"/>
      <c r="J20" s="255">
        <f t="shared" si="0"/>
        <v>0</v>
      </c>
      <c r="K20" s="255"/>
    </row>
    <row r="21" spans="1:11" ht="15" customHeight="1" x14ac:dyDescent="0.25">
      <c r="A21" s="148" t="s">
        <v>140</v>
      </c>
      <c r="B21" s="148"/>
      <c r="C21" s="253"/>
      <c r="D21" s="254"/>
      <c r="E21" s="253"/>
      <c r="F21" s="254"/>
      <c r="G21" s="253"/>
      <c r="H21" s="254"/>
      <c r="I21" s="148"/>
      <c r="J21" s="255">
        <f t="shared" si="0"/>
        <v>0</v>
      </c>
      <c r="K21" s="255"/>
    </row>
    <row r="22" spans="1:11" ht="15" customHeight="1" x14ac:dyDescent="0.25">
      <c r="A22" s="148" t="s">
        <v>141</v>
      </c>
      <c r="B22" s="148"/>
      <c r="C22" s="253"/>
      <c r="D22" s="254"/>
      <c r="E22" s="253"/>
      <c r="F22" s="254"/>
      <c r="G22" s="253"/>
      <c r="H22" s="254"/>
      <c r="I22" s="148"/>
      <c r="J22" s="255">
        <f>C22+E22+G22</f>
        <v>0</v>
      </c>
      <c r="K22" s="255"/>
    </row>
    <row r="23" spans="1:11" ht="15" customHeight="1" x14ac:dyDescent="0.25">
      <c r="A23" s="148" t="s">
        <v>142</v>
      </c>
      <c r="B23" s="148"/>
      <c r="C23" s="253"/>
      <c r="D23" s="254"/>
      <c r="E23" s="253"/>
      <c r="F23" s="254"/>
      <c r="G23" s="253"/>
      <c r="H23" s="254"/>
      <c r="I23" s="148"/>
      <c r="J23" s="255">
        <f t="shared" si="0"/>
        <v>0</v>
      </c>
      <c r="K23" s="255"/>
    </row>
  </sheetData>
  <mergeCells count="56">
    <mergeCell ref="A6:B6"/>
    <mergeCell ref="A8:B8"/>
    <mergeCell ref="A4:B4"/>
    <mergeCell ref="A1:J1"/>
    <mergeCell ref="C10:D10"/>
    <mergeCell ref="G10:H10"/>
    <mergeCell ref="J10:K10"/>
    <mergeCell ref="E10:F10"/>
    <mergeCell ref="C12:D12"/>
    <mergeCell ref="C13:D13"/>
    <mergeCell ref="C14:D14"/>
    <mergeCell ref="C15:D15"/>
    <mergeCell ref="C16:D16"/>
    <mergeCell ref="G12:H12"/>
    <mergeCell ref="C23:D23"/>
    <mergeCell ref="C17:D17"/>
    <mergeCell ref="C18:D18"/>
    <mergeCell ref="C19:D19"/>
    <mergeCell ref="C20:D20"/>
    <mergeCell ref="C21:D21"/>
    <mergeCell ref="E15:F15"/>
    <mergeCell ref="E16:F16"/>
    <mergeCell ref="E17:F17"/>
    <mergeCell ref="E18:F18"/>
    <mergeCell ref="E19:F19"/>
    <mergeCell ref="E20:F20"/>
    <mergeCell ref="E21:F21"/>
    <mergeCell ref="E22:F22"/>
    <mergeCell ref="C22:D22"/>
    <mergeCell ref="E12:F12"/>
    <mergeCell ref="E13:F13"/>
    <mergeCell ref="E14:F14"/>
    <mergeCell ref="E23:F23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G17:H17"/>
    <mergeCell ref="J23:K23"/>
    <mergeCell ref="G18:H18"/>
    <mergeCell ref="G19:H19"/>
    <mergeCell ref="G20:H20"/>
    <mergeCell ref="G21:H21"/>
    <mergeCell ref="G22:H22"/>
    <mergeCell ref="G23:H23"/>
    <mergeCell ref="J22:K22"/>
  </mergeCells>
  <phoneticPr fontId="1" type="noConversion"/>
  <pageMargins left="0.78740157480314965" right="0.19685039370078741" top="0.78740157480314965" bottom="0.19685039370078741" header="0.51181102362204722" footer="0.51181102362204722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VENDA</vt:lpstr>
      <vt:lpstr>PESSOAL</vt:lpstr>
      <vt:lpstr>DESPESAS</vt:lpstr>
      <vt:lpstr>MATÉRIA PRIMA</vt:lpstr>
      <vt:lpstr>PRODUÇÃO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 Vicente Fontes</cp:lastModifiedBy>
  <cp:lastPrinted>2016-08-23T01:28:30Z</cp:lastPrinted>
  <dcterms:created xsi:type="dcterms:W3CDTF">2008-02-10T16:04:57Z</dcterms:created>
  <dcterms:modified xsi:type="dcterms:W3CDTF">2016-08-30T13:27:31Z</dcterms:modified>
</cp:coreProperties>
</file>